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Z:\RESTRICTED BEREC\Program Management\BEREC Work Programme\2025\7_Roaming (IR)\32nd IR BMK and TACR Report\templates\templates 2025\"/>
    </mc:Choice>
  </mc:AlternateContent>
  <bookViews>
    <workbookView xWindow="0" yWindow="0" windowWidth="28800" windowHeight="12225" tabRatio="719"/>
  </bookViews>
  <sheets>
    <sheet name="Overview and definitions" sheetId="3" r:id="rId1"/>
    <sheet name="Exchange rates" sheetId="17" r:id="rId2"/>
    <sheet name="Data questionnaire - mobile" sheetId="1" r:id="rId3"/>
    <sheet name="Data - connected objects" sheetId="9" r:id="rId4"/>
    <sheet name="Data - Western Balkan" sheetId="10" r:id="rId5"/>
    <sheet name="Transparency questionnaire" sheetId="11" r:id="rId6"/>
    <sheet name="Transparency - per-country" sheetId="8" r:id="rId7"/>
    <sheet name="Data questionnaire references" sheetId="16" state="hidden" r:id="rId8"/>
    <sheet name="PivotTable" sheetId="14" state="hidden" r:id="rId9"/>
    <sheet name="Data import structure" sheetId="15" r:id="rId10"/>
  </sheets>
  <definedNames>
    <definedName name="access_seeker">'Overview and definitions'!$B$138:$E$138</definedName>
    <definedName name="active_SIM_eSIM_card">'Overview and definitions'!$B$36:$E$36</definedName>
    <definedName name="actual_limit">'Overview and definitions'!$B$135:$F$135</definedName>
    <definedName name="Africa">'Overview and definitions'!$B$147</definedName>
    <definedName name="alternative_tariff">'Overview and definitions'!$B$50:$E$50</definedName>
    <definedName name="Alternative_tariffs_nonEEA" localSheetId="9">#REF!</definedName>
    <definedName name="Alternative_tariffs_nonEEA" localSheetId="5">'Transparency questionnaire'!$C$112:$C$114</definedName>
    <definedName name="Alternative_tariffs_nonEEA">#REF!</definedName>
    <definedName name="Americas">'Overview and definitions'!$B$200</definedName>
    <definedName name="Asia">'Overview and definitions'!$B$250</definedName>
    <definedName name="Australia_and_New_Zealand">'Overview and definitions'!$C$291</definedName>
    <definedName name="balanced_revenues">'Overview and definitions'!$B$90:$E$90</definedName>
    <definedName name="balanced_traffic">'Overview and definitions'!$B$82:$E$82</definedName>
    <definedName name="bundle_revenues_M2M">'Overview and definitions'!$B$116:$F$116</definedName>
    <definedName name="Central_Asia">'Overview and definitions'!$C$250</definedName>
    <definedName name="charges">'Overview and definitions'!$B$97:$E$97</definedName>
    <definedName name="CIR_calculation">'Overview and definitions'!$B$133:$F$133</definedName>
    <definedName name="connected_object___device">'Overview and definitions'!$B$103:$E$103</definedName>
    <definedName name="connected_objects_devices_roaming_at_least_once_in_the_period">'Overview and definitions'!#REF!</definedName>
    <definedName name="control_mechanism_based_on_objective_indicators">'Overview and definitions'!$B$130:$F$130</definedName>
    <definedName name="corporate_subscribers">'Overview and definitions'!$B$131:$F$131</definedName>
    <definedName name="Countries_per_region">'Overview and definitions'!$B$146</definedName>
    <definedName name="cut_off_limit">'Overview and definitions'!$B$136:$F$136</definedName>
    <definedName name="data_roaming_limit">'Overview and definitions'!$B$129:$F$129</definedName>
    <definedName name="Daten">Tabelle144[[#All],[Value]]</definedName>
    <definedName name="Definition_Western_Balkan">'Overview and definitions'!$C$269:$C$276</definedName>
    <definedName name="domestic_revenues">'Overview and definitions'!$B$66:$E$66</definedName>
    <definedName name="domestic_revenues_M2M">'Overview and definitions'!$B$111:$F$111</definedName>
    <definedName name="domestic_units">'Overview and definitions'!$B$59:$E$59</definedName>
    <definedName name="Eastern_Asia">'Overview and definitions'!$D$250</definedName>
    <definedName name="EEA_revenues">'Overview and definitions'!$B$67:$E$67</definedName>
    <definedName name="EEA_roaming_enabled_subscribers">'Overview and definitions'!$B$43:$E$43</definedName>
    <definedName name="EEA_units">'Overview and definitions'!$B$60:$E$60</definedName>
    <definedName name="EU_EEA_roaming_revenues_M2M">'Overview and definitions'!$B$112:$F$112</definedName>
    <definedName name="Europe">'Overview and definitions'!$B$269</definedName>
    <definedName name="Examples_for_the_calculation_of_balanced_and_unbalanced_traffic">'Overview and definitions'!$H$79:$O$88</definedName>
    <definedName name="Fair_Use_Policy__FUP">'Overview and definitions'!$B$125:$F$125</definedName>
    <definedName name="FUP_mechanisms">'Overview and definitions'!$B$126:$F$126</definedName>
    <definedName name="FUP_nonEEA" localSheetId="9">#REF!</definedName>
    <definedName name="FUP_nonEEA" localSheetId="5">'Transparency questionnaire'!$C$90:$C$91</definedName>
    <definedName name="FUP_nonEEA">#REF!</definedName>
    <definedName name="In_how_many_countries_do_you_offer_5G_roaming_services?" localSheetId="9">#REF!</definedName>
    <definedName name="In_how_many_countries_do_you_offer_5G_roaming_services?" localSheetId="5">'Transparency questionnaire'!$C$24</definedName>
    <definedName name="In_how_many_countries_do_you_offer_5G_roaming_services?">#REF!</definedName>
    <definedName name="inbound_traffic">'Overview and definitions'!$B$80:$E$80</definedName>
    <definedName name="Latin_America_and_the_Caribbean">'Overview and definitions'!$C$200</definedName>
    <definedName name="LPWAN">'Overview and definitions'!$B$106:$E$106</definedName>
    <definedName name="Melanesia">'Overview and definitions'!$D$291</definedName>
    <definedName name="Micronesia">'Overview and definitions'!$E$291</definedName>
    <definedName name="mobile_subscription">'Overview and definitions'!$B$38:$E$38</definedName>
    <definedName name="network_generations_and_technologies">'Overview and definitions'!$B$139:$E$139</definedName>
    <definedName name="Non_EEA_Europe">'Overview and definitions'!$D$269</definedName>
    <definedName name="non_terrestrial_network">'Overview and definitions'!$B$40:$E$40</definedName>
    <definedName name="Northern_Africa">'Overview and definitions'!$C$147</definedName>
    <definedName name="Northern_America">'Overview and definitions'!$D$200</definedName>
    <definedName name="number_of_subscribers_that_were_roaming">'Overview and definitions'!$B$44:$E$44</definedName>
    <definedName name="objects___devices_in_permanent_roaming">'Overview and definitions'!$B$107:$E$107</definedName>
    <definedName name="Oceania">'Overview and definitions'!$B$291</definedName>
    <definedName name="open_data_bundle">'Overview and definitions'!$B$128:$F$128</definedName>
    <definedName name="other_pricing_schemes_than_per_unit_pricing">'Overview and definitions'!$B$141:$F$141</definedName>
    <definedName name="outbound_traffic">'Overview and definitions'!$B$85:$E$85</definedName>
    <definedName name="Outermost_regions_Africa">'Overview and definitions'!$E$147</definedName>
    <definedName name="Outermost_regions_Americas">'Overview and definitions'!$E$200</definedName>
    <definedName name="permanent_roaming_revenues_M2M">'Overview and definitions'!$B$115:$F$115</definedName>
    <definedName name="personal_page">'Overview and definitions'!$B$134:$F$134</definedName>
    <definedName name="Polynesia">'Overview and definitions'!$F$291</definedName>
    <definedName name="_xlnm.Print_Area" localSheetId="3">'Data - connected objects'!$A$1:$U$112</definedName>
    <definedName name="_xlnm.Print_Area" localSheetId="4">'Data - Western Balkan'!$A$1:$U$38</definedName>
    <definedName name="_xlnm.Print_Area" localSheetId="2">'Data questionnaire - mobile'!$A$1:$U$200</definedName>
    <definedName name="_xlnm.Print_Area" localSheetId="1">'Exchange rates'!$B$1:$O$41</definedName>
    <definedName name="_xlnm.Print_Area" localSheetId="0">'Overview and definitions'!$A$1:$O$305</definedName>
    <definedName name="_xlnm.Print_Area" localSheetId="6">'Transparency - per-country'!$A$1:$K$69</definedName>
    <definedName name="_xlnm.Print_Area" localSheetId="5">'Transparency questionnaire'!$A$1:$L$343</definedName>
    <definedName name="prioritisation">'Overview and definitions'!$B$140:$F$140</definedName>
    <definedName name="rates_charged">'Overview and definitions'!$B$97:$E$97</definedName>
    <definedName name="rates_paid">'Overview and definitions'!$B$95:$E$95</definedName>
    <definedName name="revenues_that_include_more_than_one_mobile_service">'Overview and definitions'!$B$69:$E$69</definedName>
    <definedName name="RLAH_____for_not_providing_the_stable_link">'Overview and definitions'!$B$53:$E$53</definedName>
    <definedName name="RLAH_____non_compliance_from_abusive_or_anomalous_usage">'Overview and definitions'!$B$56:$E$56</definedName>
    <definedName name="RLAH____derogation">'Overview and definitions'!$B$54:$E$54</definedName>
    <definedName name="RLAH____exceeding_FUP">'Overview and definitions'!$B$55:$E$55</definedName>
    <definedName name="RLAH_tariff">'Overview and definitions'!$B$51:$E$51</definedName>
    <definedName name="roaming_day">'Overview and definitions'!$B$45:$E$45</definedName>
    <definedName name="roaming_revenues_from_regulated_metered_tariffs">'Overview and definitions'!$B$70:$E$70</definedName>
    <definedName name="RoW_revenues">'Overview and definitions'!$B$68:$E$68</definedName>
    <definedName name="RoW_roaming_revenues_M2M">'Overview and definitions'!$B$113:$F$113</definedName>
    <definedName name="RoW_units">'Overview and definitions'!$B$61:$E$61</definedName>
    <definedName name="seamless_handover">'Overview and definitions'!$B$142:$F$142</definedName>
    <definedName name="Section_D">'Transparency - per-country'!$C$1:$G$35</definedName>
    <definedName name="Section_E">'Transparency - per-country'!$C$40:$F$65</definedName>
    <definedName name="SIM_card">'Overview and definitions'!$B$35:$E$35</definedName>
    <definedName name="South_Eastern_Asia">'Overview and definitions'!$E$250</definedName>
    <definedName name="Southern_Asia">'Overview and definitions'!$F$250</definedName>
    <definedName name="stable_links">'Overview and definitions'!$B$127:$F$127</definedName>
    <definedName name="steering">'Overview and definitions'!$B$137:$F$137</definedName>
    <definedName name="Sub_Saharan_Africa">'Overview and definitions'!$D$147</definedName>
    <definedName name="subscribers_with_a_corporate_tariff">'Overview and definitions'!$B$46:$E$46</definedName>
    <definedName name="total_inbound_traffic">'Overview and definitions'!$B$83:$E$83</definedName>
    <definedName name="trading_platforms">'Overview and definitions'!$B$77:$F$77</definedName>
    <definedName name="traffic_via_trading_platforms">'Overview and definitions'!$B$86:$E$86</definedName>
    <definedName name="transit_revenues">'Overview and definitions'!$B$91:$E$91</definedName>
    <definedName name="transit_traffic">'Overview and definitions'!$B$84:$E$84</definedName>
    <definedName name="unbalanced_rates_charged">'Overview and definitions'!$B$98:$E$98</definedName>
    <definedName name="unbalanced_rates_paid">'Overview and definitions'!$B$96:$E$96</definedName>
    <definedName name="unbalanced_revenues">'Overview and definitions'!$B$89:$E$89</definedName>
    <definedName name="unbalanced_traffic">'Overview and definitions'!$B$81:$E$81</definedName>
    <definedName name="units_for_wholesale_charges_per_SIM">'Overview and definitions'!$B$108:$E$108</definedName>
    <definedName name="WB_data_questionnaire">'Data - Western Balkan'!$B$7:$B$31</definedName>
    <definedName name="WB_List_of_countries" localSheetId="9">'Data - Western Balkan'!#REF!</definedName>
    <definedName name="WB_List_of_countries">'Data - Western Balkan'!#REF!</definedName>
    <definedName name="Western_Asia">'Overview and definitions'!$G$250</definedName>
    <definedName name="Western_Balkan">'Overview and definitions'!$C$269</definedName>
    <definedName name="wholesale_charges_per_SIM">'Overview and definitions'!$B$117:$E$117</definedName>
    <definedName name="wholesale_outbound_roaming">'Overview and definitions'!$B$75:$E$75</definedName>
    <definedName name="wholesale_roaming_resale_access">'Overview and definitions'!$B$76:$E$76</definedName>
    <definedName name="window_control_mechanism">'Overview and definitions'!$B$132:$F$132</definedName>
  </definedNames>
  <calcPr calcId="162913"/>
  <pivotCaches>
    <pivotCache cacheId="0" r:id="rId1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7" i="1" l="1"/>
  <c r="D9" i="17" l="1"/>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8" i="17"/>
  <c r="D24" i="11" l="1"/>
  <c r="Q188" i="1" l="1"/>
  <c r="Q178" i="1"/>
  <c r="Q171" i="1"/>
  <c r="Q164" i="1"/>
  <c r="Q157" i="1"/>
  <c r="Q151" i="1"/>
  <c r="Q146" i="1"/>
  <c r="Q141" i="1"/>
  <c r="Q129" i="1"/>
  <c r="Q114" i="1"/>
  <c r="Q107" i="1"/>
  <c r="Q94" i="1"/>
  <c r="Q83" i="1"/>
  <c r="Q79" i="1"/>
  <c r="Q73" i="1"/>
  <c r="Q67" i="1"/>
  <c r="Q61" i="1"/>
  <c r="Q55" i="1"/>
  <c r="M188" i="1"/>
  <c r="M178" i="1"/>
  <c r="M171" i="1"/>
  <c r="M164" i="1"/>
  <c r="M157" i="1"/>
  <c r="M151" i="1"/>
  <c r="M146" i="1"/>
  <c r="M141" i="1"/>
  <c r="M129" i="1"/>
  <c r="M114" i="1"/>
  <c r="M107" i="1"/>
  <c r="M94" i="1"/>
  <c r="M83" i="1"/>
  <c r="M79" i="1"/>
  <c r="M73" i="1"/>
  <c r="M67" i="1"/>
  <c r="M61" i="1"/>
  <c r="M55" i="1"/>
  <c r="I188" i="1"/>
  <c r="I178" i="1"/>
  <c r="I171" i="1"/>
  <c r="I164" i="1"/>
  <c r="I157" i="1"/>
  <c r="I151" i="1"/>
  <c r="I146" i="1"/>
  <c r="I141" i="1"/>
  <c r="I129" i="1"/>
  <c r="I114" i="1"/>
  <c r="I107" i="1"/>
  <c r="I94" i="1"/>
  <c r="I83" i="1"/>
  <c r="I79" i="1"/>
  <c r="I73" i="1"/>
  <c r="I67" i="1"/>
  <c r="I61" i="1"/>
  <c r="I55" i="1"/>
  <c r="E188" i="1"/>
  <c r="E178" i="1"/>
  <c r="E171" i="1"/>
  <c r="E164" i="1"/>
  <c r="E157" i="1"/>
  <c r="E151" i="1"/>
  <c r="E146" i="1"/>
  <c r="E141" i="1"/>
  <c r="E129" i="1"/>
  <c r="E114" i="1"/>
  <c r="E107" i="1"/>
  <c r="E94" i="1"/>
  <c r="E83" i="1"/>
  <c r="E79" i="1"/>
  <c r="E73" i="1"/>
  <c r="E67" i="1"/>
  <c r="E61" i="1"/>
  <c r="E55" i="1"/>
  <c r="Q27" i="1"/>
  <c r="Q20" i="1"/>
  <c r="M27" i="1"/>
  <c r="M20" i="1"/>
  <c r="I27" i="1"/>
  <c r="I20" i="1"/>
  <c r="E27" i="1"/>
  <c r="E20" i="1"/>
  <c r="K37" i="17"/>
  <c r="K36" i="17"/>
  <c r="K35" i="17"/>
  <c r="K34" i="17"/>
  <c r="K33" i="17"/>
  <c r="K32" i="17"/>
  <c r="K31" i="17"/>
  <c r="K30" i="17"/>
  <c r="K29" i="17"/>
  <c r="K27" i="17"/>
  <c r="K26" i="17"/>
  <c r="K25" i="17"/>
  <c r="K24" i="17"/>
  <c r="K23" i="17"/>
  <c r="K22" i="17"/>
  <c r="K21" i="17"/>
  <c r="K20" i="17"/>
  <c r="K19" i="17"/>
  <c r="K18" i="17"/>
  <c r="K17" i="17"/>
  <c r="K16" i="17"/>
  <c r="K15" i="17"/>
  <c r="K14" i="17"/>
  <c r="K13" i="17"/>
  <c r="K12" i="17"/>
  <c r="K11" i="17"/>
  <c r="K10" i="17"/>
  <c r="K9" i="17"/>
  <c r="K8" i="17"/>
  <c r="E167" i="1" l="1"/>
  <c r="N1038" i="16" l="1"/>
  <c r="E180" i="1" l="1"/>
  <c r="G37" i="1" l="1"/>
  <c r="F88" i="1"/>
  <c r="J88" i="1"/>
  <c r="F90" i="1"/>
  <c r="G1038" i="16" l="1"/>
  <c r="D1038" i="16"/>
  <c r="C1038" i="16"/>
  <c r="B1038" i="16"/>
  <c r="A1038" i="16"/>
  <c r="Y101" i="9"/>
  <c r="E11" i="1" l="1"/>
  <c r="Q10" i="9" l="1"/>
  <c r="E19" i="9"/>
  <c r="E9" i="9"/>
  <c r="M2" i="15" l="1"/>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M265" i="15"/>
  <c r="M266" i="15"/>
  <c r="M267" i="15"/>
  <c r="M268" i="15"/>
  <c r="M269" i="15"/>
  <c r="M270" i="15"/>
  <c r="M271" i="15"/>
  <c r="M272" i="15"/>
  <c r="M273" i="15"/>
  <c r="M274" i="15"/>
  <c r="M275" i="15"/>
  <c r="M276" i="15"/>
  <c r="M277" i="15"/>
  <c r="M278" i="15"/>
  <c r="M279" i="15"/>
  <c r="M280" i="15"/>
  <c r="M281" i="15"/>
  <c r="M282" i="15"/>
  <c r="M283" i="15"/>
  <c r="M284" i="15"/>
  <c r="M285" i="15"/>
  <c r="M286" i="15"/>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311" i="15"/>
  <c r="M312" i="15"/>
  <c r="M313" i="15"/>
  <c r="M314" i="15"/>
  <c r="M315" i="15"/>
  <c r="M316" i="15"/>
  <c r="M317" i="15"/>
  <c r="M318" i="15"/>
  <c r="M319" i="15"/>
  <c r="M320" i="15"/>
  <c r="M321" i="15"/>
  <c r="M322" i="15"/>
  <c r="M323" i="15"/>
  <c r="M324" i="15"/>
  <c r="M325" i="15"/>
  <c r="M326" i="15"/>
  <c r="M327" i="15"/>
  <c r="M328" i="15"/>
  <c r="M329" i="15"/>
  <c r="M330" i="15"/>
  <c r="M331" i="15"/>
  <c r="M332" i="15"/>
  <c r="M333" i="15"/>
  <c r="M334" i="15"/>
  <c r="M335" i="15"/>
  <c r="M336" i="15"/>
  <c r="M337" i="15"/>
  <c r="M338" i="15"/>
  <c r="M339" i="15"/>
  <c r="M340" i="15"/>
  <c r="M341" i="15"/>
  <c r="M342" i="15"/>
  <c r="M343" i="15"/>
  <c r="M344" i="15"/>
  <c r="M345" i="15"/>
  <c r="M346" i="15"/>
  <c r="M347" i="15"/>
  <c r="M348" i="15"/>
  <c r="M349" i="15"/>
  <c r="M350" i="15"/>
  <c r="M351" i="15"/>
  <c r="M352" i="15"/>
  <c r="M353" i="15"/>
  <c r="M354" i="15"/>
  <c r="M355" i="15"/>
  <c r="M356" i="15"/>
  <c r="M357" i="15"/>
  <c r="M358" i="15"/>
  <c r="M359" i="15"/>
  <c r="M360" i="15"/>
  <c r="M361" i="15"/>
  <c r="M362" i="15"/>
  <c r="M363" i="15"/>
  <c r="M364" i="15"/>
  <c r="M365" i="15"/>
  <c r="M366" i="15"/>
  <c r="M367" i="15"/>
  <c r="M368" i="15"/>
  <c r="M369" i="15"/>
  <c r="M370" i="15"/>
  <c r="M371" i="15"/>
  <c r="M372" i="15"/>
  <c r="M373" i="15"/>
  <c r="M374" i="15"/>
  <c r="M375" i="15"/>
  <c r="M376" i="15"/>
  <c r="M377" i="15"/>
  <c r="M378" i="15"/>
  <c r="M379" i="15"/>
  <c r="M380" i="15"/>
  <c r="M381" i="15"/>
  <c r="M382" i="15"/>
  <c r="M383" i="15"/>
  <c r="M384" i="15"/>
  <c r="M385" i="15"/>
  <c r="M386" i="15"/>
  <c r="M387" i="15"/>
  <c r="M388" i="15"/>
  <c r="M389" i="15"/>
  <c r="M390" i="15"/>
  <c r="M391" i="15"/>
  <c r="M392" i="15"/>
  <c r="M393" i="15"/>
  <c r="M394" i="15"/>
  <c r="M395" i="15"/>
  <c r="M396" i="15"/>
  <c r="M397" i="15"/>
  <c r="M398" i="15"/>
  <c r="M399" i="15"/>
  <c r="M400" i="15"/>
  <c r="M401" i="15"/>
  <c r="M402" i="15"/>
  <c r="M403" i="15"/>
  <c r="M404" i="15"/>
  <c r="M405" i="15"/>
  <c r="M406" i="15"/>
  <c r="M407" i="15"/>
  <c r="M408" i="15"/>
  <c r="M409" i="15"/>
  <c r="M410" i="15"/>
  <c r="M411" i="15"/>
  <c r="M412" i="15"/>
  <c r="M413" i="15"/>
  <c r="M414" i="15"/>
  <c r="M415" i="15"/>
  <c r="M416" i="15"/>
  <c r="M417" i="15"/>
  <c r="M418" i="15"/>
  <c r="M419" i="15"/>
  <c r="M420" i="15"/>
  <c r="M421" i="15"/>
  <c r="M422" i="15"/>
  <c r="M423" i="15"/>
  <c r="M424" i="15"/>
  <c r="M425" i="15"/>
  <c r="M426" i="15"/>
  <c r="M427" i="15"/>
  <c r="M428" i="15"/>
  <c r="M429" i="15"/>
  <c r="M430" i="15"/>
  <c r="M431" i="15"/>
  <c r="M432" i="15"/>
  <c r="M433" i="15"/>
  <c r="M434" i="15"/>
  <c r="M435" i="15"/>
  <c r="M436" i="15"/>
  <c r="M437" i="15"/>
  <c r="M438" i="15"/>
  <c r="M439" i="15"/>
  <c r="M440" i="15"/>
  <c r="M441" i="15"/>
  <c r="M442" i="15"/>
  <c r="M443" i="15"/>
  <c r="M444" i="15"/>
  <c r="M445" i="15"/>
  <c r="M446" i="15"/>
  <c r="M447" i="15"/>
  <c r="M448" i="15"/>
  <c r="M449" i="15"/>
  <c r="M450" i="15"/>
  <c r="M451" i="15"/>
  <c r="M452" i="15"/>
  <c r="M453" i="15"/>
  <c r="M454" i="15"/>
  <c r="M455" i="15"/>
  <c r="M456" i="15"/>
  <c r="M457" i="15"/>
  <c r="M458" i="15"/>
  <c r="M459" i="15"/>
  <c r="M460" i="15"/>
  <c r="M461" i="15"/>
  <c r="M462" i="15"/>
  <c r="M463" i="15"/>
  <c r="M464" i="15"/>
  <c r="M465" i="15"/>
  <c r="M466" i="15"/>
  <c r="M467" i="15"/>
  <c r="M468" i="15"/>
  <c r="M469" i="15"/>
  <c r="M470" i="15"/>
  <c r="M471" i="15"/>
  <c r="M472" i="15"/>
  <c r="M473" i="15"/>
  <c r="M474" i="15"/>
  <c r="M475" i="15"/>
  <c r="M476" i="15"/>
  <c r="M477" i="15"/>
  <c r="M478" i="15"/>
  <c r="M479" i="15"/>
  <c r="M480" i="15"/>
  <c r="M481" i="15"/>
  <c r="M482" i="15"/>
  <c r="M483" i="15"/>
  <c r="M484" i="15"/>
  <c r="M485" i="15"/>
  <c r="M486" i="15"/>
  <c r="M487" i="15"/>
  <c r="M488" i="15"/>
  <c r="M489" i="15"/>
  <c r="M490" i="15"/>
  <c r="M491" i="15"/>
  <c r="M492" i="15"/>
  <c r="M493" i="15"/>
  <c r="M494" i="15"/>
  <c r="M495" i="15"/>
  <c r="M496" i="15"/>
  <c r="M497" i="15"/>
  <c r="M498" i="15"/>
  <c r="M499" i="15"/>
  <c r="M500" i="15"/>
  <c r="M501" i="15"/>
  <c r="M502" i="15"/>
  <c r="M503" i="15"/>
  <c r="M504" i="15"/>
  <c r="M505" i="15"/>
  <c r="M506" i="15"/>
  <c r="M507" i="15"/>
  <c r="M508" i="15"/>
  <c r="M509" i="15"/>
  <c r="M510" i="15"/>
  <c r="M511" i="15"/>
  <c r="M512" i="15"/>
  <c r="M513" i="15"/>
  <c r="M514" i="15"/>
  <c r="M515" i="15"/>
  <c r="M516" i="15"/>
  <c r="M517" i="15"/>
  <c r="M518" i="15"/>
  <c r="M519" i="15"/>
  <c r="M520" i="15"/>
  <c r="M521" i="15"/>
  <c r="M522" i="15"/>
  <c r="M523" i="15"/>
  <c r="M524" i="15"/>
  <c r="M525" i="15"/>
  <c r="M526" i="15"/>
  <c r="M527" i="15"/>
  <c r="M528" i="15"/>
  <c r="M529" i="15"/>
  <c r="M530" i="15"/>
  <c r="M531" i="15"/>
  <c r="M532" i="15"/>
  <c r="M533" i="15"/>
  <c r="M534" i="15"/>
  <c r="M535" i="15"/>
  <c r="M536" i="15"/>
  <c r="M537" i="15"/>
  <c r="M538" i="15"/>
  <c r="M539" i="15"/>
  <c r="M540" i="15"/>
  <c r="M541" i="15"/>
  <c r="M542" i="15"/>
  <c r="M543" i="15"/>
  <c r="M544" i="15"/>
  <c r="M545" i="15"/>
  <c r="M546" i="15"/>
  <c r="M547" i="15"/>
  <c r="M548" i="15"/>
  <c r="M549" i="15"/>
  <c r="M550" i="15"/>
  <c r="M551" i="15"/>
  <c r="M552" i="15"/>
  <c r="M553" i="15"/>
  <c r="M554" i="15"/>
  <c r="M555" i="15"/>
  <c r="M556" i="15"/>
  <c r="M557" i="15"/>
  <c r="M558" i="15"/>
  <c r="M559" i="15"/>
  <c r="M560" i="15"/>
  <c r="M561" i="15"/>
  <c r="M562" i="15"/>
  <c r="M563" i="15"/>
  <c r="M564" i="15"/>
  <c r="M565" i="15"/>
  <c r="M566" i="15"/>
  <c r="M567" i="15"/>
  <c r="M568" i="15"/>
  <c r="M569" i="15"/>
  <c r="M570" i="15"/>
  <c r="M571" i="15"/>
  <c r="M572" i="15"/>
  <c r="M573" i="15"/>
  <c r="M574" i="15"/>
  <c r="M575" i="15"/>
  <c r="M576" i="15"/>
  <c r="M577" i="15"/>
  <c r="M578" i="15"/>
  <c r="M579" i="15"/>
  <c r="M580" i="15"/>
  <c r="M581" i="15"/>
  <c r="M582" i="15"/>
  <c r="M583" i="15"/>
  <c r="M584" i="15"/>
  <c r="M585" i="15"/>
  <c r="M586" i="15"/>
  <c r="M587" i="15"/>
  <c r="M588" i="15"/>
  <c r="M589" i="15"/>
  <c r="M590" i="15"/>
  <c r="M591" i="15"/>
  <c r="M592" i="15"/>
  <c r="M593" i="15"/>
  <c r="M594" i="15"/>
  <c r="M595" i="15"/>
  <c r="M596" i="15"/>
  <c r="M597" i="15"/>
  <c r="M598" i="15"/>
  <c r="M599" i="15"/>
  <c r="M600" i="15"/>
  <c r="M601" i="15"/>
  <c r="M602" i="15"/>
  <c r="M603" i="15"/>
  <c r="M604" i="15"/>
  <c r="M605" i="15"/>
  <c r="M606" i="15"/>
  <c r="M607" i="15"/>
  <c r="M608" i="15"/>
  <c r="M609" i="15"/>
  <c r="M610" i="15"/>
  <c r="M611" i="15"/>
  <c r="M612" i="15"/>
  <c r="M613" i="15"/>
  <c r="M614" i="15"/>
  <c r="M615" i="15"/>
  <c r="M616" i="15"/>
  <c r="M617" i="15"/>
  <c r="M618" i="15"/>
  <c r="M619" i="15"/>
  <c r="M620" i="15"/>
  <c r="M621" i="15"/>
  <c r="M622" i="15"/>
  <c r="M623" i="15"/>
  <c r="M624" i="15"/>
  <c r="M625" i="15"/>
  <c r="M626" i="15"/>
  <c r="M627" i="15"/>
  <c r="M628" i="15"/>
  <c r="M629" i="15"/>
  <c r="M630" i="15"/>
  <c r="M631" i="15"/>
  <c r="M632" i="15"/>
  <c r="M633" i="15"/>
  <c r="M634" i="15"/>
  <c r="M635" i="15"/>
  <c r="M636" i="15"/>
  <c r="M637" i="15"/>
  <c r="M638" i="15"/>
  <c r="M639" i="15"/>
  <c r="M640" i="15"/>
  <c r="M641" i="15"/>
  <c r="M642" i="15"/>
  <c r="M643" i="15"/>
  <c r="M644" i="15"/>
  <c r="M645" i="15"/>
  <c r="M646" i="15"/>
  <c r="M647" i="15"/>
  <c r="M648" i="15"/>
  <c r="M649" i="15"/>
  <c r="M650" i="15"/>
  <c r="M651" i="15"/>
  <c r="M652" i="15"/>
  <c r="M653" i="15"/>
  <c r="M654" i="15"/>
  <c r="M655" i="15"/>
  <c r="M656" i="15"/>
  <c r="M657" i="15"/>
  <c r="M658" i="15"/>
  <c r="M659" i="15"/>
  <c r="M660" i="15"/>
  <c r="M661" i="15"/>
  <c r="M662" i="15"/>
  <c r="M663" i="15"/>
  <c r="M664" i="15"/>
  <c r="M665" i="15"/>
  <c r="M666" i="15"/>
  <c r="M667" i="15"/>
  <c r="M668" i="15"/>
  <c r="M669" i="15"/>
  <c r="M670" i="15"/>
  <c r="M671" i="15"/>
  <c r="M672" i="15"/>
  <c r="M673" i="15"/>
  <c r="M674" i="15"/>
  <c r="M675" i="15"/>
  <c r="M676" i="15"/>
  <c r="M677" i="15"/>
  <c r="M678" i="15"/>
  <c r="M679" i="15"/>
  <c r="M680" i="15"/>
  <c r="M681" i="15"/>
  <c r="M682" i="15"/>
  <c r="M683" i="15"/>
  <c r="M684" i="15"/>
  <c r="M685" i="15"/>
  <c r="A2" i="16"/>
  <c r="B2" i="16"/>
  <c r="C2" i="16"/>
  <c r="D2" i="16"/>
  <c r="I2" i="16"/>
  <c r="M2" i="16"/>
  <c r="A3" i="16"/>
  <c r="B3" i="16"/>
  <c r="C3" i="16"/>
  <c r="D3" i="16"/>
  <c r="I3" i="16"/>
  <c r="M3" i="16"/>
  <c r="A4" i="16"/>
  <c r="B4" i="16"/>
  <c r="C4" i="16"/>
  <c r="D4" i="16"/>
  <c r="I4" i="16"/>
  <c r="M4" i="16"/>
  <c r="A5" i="16"/>
  <c r="B5" i="16"/>
  <c r="C5" i="16"/>
  <c r="D5" i="16"/>
  <c r="I5" i="16"/>
  <c r="M5" i="16"/>
  <c r="A6" i="16"/>
  <c r="B6" i="16"/>
  <c r="C6" i="16"/>
  <c r="D6" i="16"/>
  <c r="I6" i="16"/>
  <c r="M6" i="16"/>
  <c r="A7" i="16"/>
  <c r="B7" i="16"/>
  <c r="C7" i="16"/>
  <c r="D7" i="16"/>
  <c r="I7" i="16"/>
  <c r="M7" i="16"/>
  <c r="A8" i="16"/>
  <c r="B8" i="16"/>
  <c r="C8" i="16"/>
  <c r="D8" i="16"/>
  <c r="I8" i="16"/>
  <c r="M8" i="16"/>
  <c r="A9" i="16"/>
  <c r="B9" i="16"/>
  <c r="C9" i="16"/>
  <c r="D9" i="16"/>
  <c r="I9" i="16"/>
  <c r="M9" i="16"/>
  <c r="A10" i="16"/>
  <c r="B10" i="16"/>
  <c r="C10" i="16"/>
  <c r="D10" i="16"/>
  <c r="I10" i="16"/>
  <c r="M10" i="16"/>
  <c r="A11" i="16"/>
  <c r="B11" i="16"/>
  <c r="C11" i="16"/>
  <c r="D11" i="16"/>
  <c r="I11" i="16"/>
  <c r="M11" i="16"/>
  <c r="A12" i="16"/>
  <c r="B12" i="16"/>
  <c r="C12" i="16"/>
  <c r="D12" i="16"/>
  <c r="I12" i="16"/>
  <c r="M12" i="16"/>
  <c r="A13" i="16"/>
  <c r="B13" i="16"/>
  <c r="C13" i="16"/>
  <c r="D13" i="16"/>
  <c r="I13" i="16"/>
  <c r="M13" i="16"/>
  <c r="A14" i="16"/>
  <c r="B14" i="16"/>
  <c r="C14" i="16"/>
  <c r="D14" i="16"/>
  <c r="G14" i="16"/>
  <c r="I14" i="16"/>
  <c r="M14" i="16"/>
  <c r="A15" i="16"/>
  <c r="B15" i="16"/>
  <c r="C15" i="16"/>
  <c r="D15" i="16"/>
  <c r="G15" i="16"/>
  <c r="I15" i="16"/>
  <c r="M15" i="16"/>
  <c r="A16" i="16"/>
  <c r="B16" i="16"/>
  <c r="C16" i="16"/>
  <c r="D16" i="16"/>
  <c r="G16" i="16"/>
  <c r="I16" i="16"/>
  <c r="M16" i="16"/>
  <c r="A17" i="16"/>
  <c r="B17" i="16"/>
  <c r="C17" i="16"/>
  <c r="D17" i="16"/>
  <c r="G17" i="16"/>
  <c r="I17" i="16"/>
  <c r="M17" i="16"/>
  <c r="A18" i="16"/>
  <c r="B18" i="16"/>
  <c r="C18" i="16"/>
  <c r="D18" i="16"/>
  <c r="G18" i="16"/>
  <c r="I18" i="16"/>
  <c r="M18" i="16"/>
  <c r="A19" i="16"/>
  <c r="B19" i="16"/>
  <c r="C19" i="16"/>
  <c r="D19" i="16"/>
  <c r="G19" i="16"/>
  <c r="I19" i="16"/>
  <c r="M19" i="16"/>
  <c r="A20" i="16"/>
  <c r="B20" i="16"/>
  <c r="C20" i="16"/>
  <c r="D20" i="16"/>
  <c r="G20" i="16"/>
  <c r="I20" i="16"/>
  <c r="M20" i="16"/>
  <c r="A21" i="16"/>
  <c r="B21" i="16"/>
  <c r="C21" i="16"/>
  <c r="D21" i="16"/>
  <c r="G21" i="16"/>
  <c r="I21" i="16"/>
  <c r="M21" i="16"/>
  <c r="A22" i="16"/>
  <c r="B22" i="16"/>
  <c r="C22" i="16"/>
  <c r="D22" i="16"/>
  <c r="G22" i="16"/>
  <c r="I22" i="16"/>
  <c r="M22" i="16"/>
  <c r="A23" i="16"/>
  <c r="B23" i="16"/>
  <c r="C23" i="16"/>
  <c r="D23" i="16"/>
  <c r="G23" i="16"/>
  <c r="I23" i="16"/>
  <c r="M23" i="16"/>
  <c r="A24" i="16"/>
  <c r="B24" i="16"/>
  <c r="C24" i="16"/>
  <c r="D24" i="16"/>
  <c r="G24" i="16"/>
  <c r="I24" i="16"/>
  <c r="M24" i="16"/>
  <c r="A25" i="16"/>
  <c r="B25" i="16"/>
  <c r="C25" i="16"/>
  <c r="D25" i="16"/>
  <c r="G25" i="16"/>
  <c r="I25" i="16"/>
  <c r="M25" i="16"/>
  <c r="A26" i="16"/>
  <c r="B26" i="16"/>
  <c r="C26" i="16"/>
  <c r="D26" i="16"/>
  <c r="G26" i="16"/>
  <c r="I26" i="16"/>
  <c r="M26" i="16"/>
  <c r="A27" i="16"/>
  <c r="B27" i="16"/>
  <c r="C27" i="16"/>
  <c r="D27" i="16"/>
  <c r="G27" i="16"/>
  <c r="I27" i="16"/>
  <c r="M27" i="16"/>
  <c r="A28" i="16"/>
  <c r="B28" i="16"/>
  <c r="C28" i="16"/>
  <c r="D28" i="16"/>
  <c r="G28" i="16"/>
  <c r="I28" i="16"/>
  <c r="M28" i="16"/>
  <c r="A29" i="16"/>
  <c r="B29" i="16"/>
  <c r="C29" i="16"/>
  <c r="D29" i="16"/>
  <c r="G29" i="16"/>
  <c r="I29" i="16"/>
  <c r="M29" i="16"/>
  <c r="A30" i="16"/>
  <c r="B30" i="16"/>
  <c r="C30" i="16"/>
  <c r="D30" i="16"/>
  <c r="G30" i="16"/>
  <c r="I30" i="16"/>
  <c r="M30" i="16"/>
  <c r="A31" i="16"/>
  <c r="B31" i="16"/>
  <c r="C31" i="16"/>
  <c r="D31" i="16"/>
  <c r="G31" i="16"/>
  <c r="I31" i="16"/>
  <c r="M31" i="16"/>
  <c r="A32" i="16"/>
  <c r="B32" i="16"/>
  <c r="C32" i="16"/>
  <c r="D32" i="16"/>
  <c r="G32" i="16"/>
  <c r="I32" i="16"/>
  <c r="M32" i="16"/>
  <c r="A33" i="16"/>
  <c r="B33" i="16"/>
  <c r="C33" i="16"/>
  <c r="D33" i="16"/>
  <c r="G33" i="16"/>
  <c r="I33" i="16"/>
  <c r="M33" i="16"/>
  <c r="A34" i="16"/>
  <c r="B34" i="16"/>
  <c r="C34" i="16"/>
  <c r="D34" i="16"/>
  <c r="G34" i="16"/>
  <c r="I34" i="16"/>
  <c r="M34" i="16"/>
  <c r="A35" i="16"/>
  <c r="B35" i="16"/>
  <c r="C35" i="16"/>
  <c r="D35" i="16"/>
  <c r="G35" i="16"/>
  <c r="I35" i="16"/>
  <c r="M35" i="16"/>
  <c r="A36" i="16"/>
  <c r="B36" i="16"/>
  <c r="C36" i="16"/>
  <c r="D36" i="16"/>
  <c r="G36" i="16"/>
  <c r="I36" i="16"/>
  <c r="M36" i="16"/>
  <c r="A37" i="16"/>
  <c r="B37" i="16"/>
  <c r="C37" i="16"/>
  <c r="D37" i="16"/>
  <c r="G37" i="16"/>
  <c r="I37" i="16"/>
  <c r="M37" i="16"/>
  <c r="A38" i="16"/>
  <c r="B38" i="16"/>
  <c r="C38" i="16"/>
  <c r="D38" i="16"/>
  <c r="G38" i="16"/>
  <c r="I38" i="16"/>
  <c r="M38" i="16"/>
  <c r="A39" i="16"/>
  <c r="B39" i="16"/>
  <c r="C39" i="16"/>
  <c r="D39" i="16"/>
  <c r="G39" i="16"/>
  <c r="I39" i="16"/>
  <c r="M39" i="16"/>
  <c r="A40" i="16"/>
  <c r="B40" i="16"/>
  <c r="C40" i="16"/>
  <c r="D40" i="16"/>
  <c r="G40" i="16"/>
  <c r="I40" i="16"/>
  <c r="M40" i="16"/>
  <c r="A41" i="16"/>
  <c r="B41" i="16"/>
  <c r="C41" i="16"/>
  <c r="D41" i="16"/>
  <c r="G41" i="16"/>
  <c r="I41" i="16"/>
  <c r="M41" i="16"/>
  <c r="A42" i="16"/>
  <c r="B42" i="16"/>
  <c r="C42" i="16"/>
  <c r="D42" i="16"/>
  <c r="G42" i="16"/>
  <c r="I42" i="16"/>
  <c r="M42" i="16"/>
  <c r="A43" i="16"/>
  <c r="B43" i="16"/>
  <c r="C43" i="16"/>
  <c r="D43" i="16"/>
  <c r="G43" i="16"/>
  <c r="I43" i="16"/>
  <c r="M43" i="16"/>
  <c r="A44" i="16"/>
  <c r="B44" i="16"/>
  <c r="C44" i="16"/>
  <c r="D44" i="16"/>
  <c r="G44" i="16"/>
  <c r="I44" i="16"/>
  <c r="M44" i="16"/>
  <c r="A45" i="16"/>
  <c r="B45" i="16"/>
  <c r="C45" i="16"/>
  <c r="D45" i="16"/>
  <c r="G45" i="16"/>
  <c r="I45" i="16"/>
  <c r="M45" i="16"/>
  <c r="A46" i="16"/>
  <c r="B46" i="16"/>
  <c r="C46" i="16"/>
  <c r="D46" i="16"/>
  <c r="G46" i="16"/>
  <c r="I46" i="16"/>
  <c r="M46" i="16"/>
  <c r="A47" i="16"/>
  <c r="B47" i="16"/>
  <c r="C47" i="16"/>
  <c r="D47" i="16"/>
  <c r="G47" i="16"/>
  <c r="I47" i="16"/>
  <c r="M47" i="16"/>
  <c r="A48" i="16"/>
  <c r="B48" i="16"/>
  <c r="C48" i="16"/>
  <c r="D48" i="16"/>
  <c r="G48" i="16"/>
  <c r="I48" i="16"/>
  <c r="M48" i="16"/>
  <c r="A49" i="16"/>
  <c r="B49" i="16"/>
  <c r="C49" i="16"/>
  <c r="D49" i="16"/>
  <c r="G49" i="16"/>
  <c r="I49" i="16"/>
  <c r="M49" i="16"/>
  <c r="A50" i="16"/>
  <c r="B50" i="16"/>
  <c r="C50" i="16"/>
  <c r="D50" i="16"/>
  <c r="G50" i="16"/>
  <c r="I50" i="16"/>
  <c r="M50" i="16"/>
  <c r="A51" i="16"/>
  <c r="B51" i="16"/>
  <c r="C51" i="16"/>
  <c r="D51" i="16"/>
  <c r="G51" i="16"/>
  <c r="I51" i="16"/>
  <c r="M51" i="16"/>
  <c r="A52" i="16"/>
  <c r="B52" i="16"/>
  <c r="C52" i="16"/>
  <c r="D52" i="16"/>
  <c r="G52" i="16"/>
  <c r="I52" i="16"/>
  <c r="M52" i="16"/>
  <c r="A53" i="16"/>
  <c r="B53" i="16"/>
  <c r="C53" i="16"/>
  <c r="D53" i="16"/>
  <c r="G53" i="16"/>
  <c r="I53" i="16"/>
  <c r="M53" i="16"/>
  <c r="A54" i="16"/>
  <c r="B54" i="16"/>
  <c r="C54" i="16"/>
  <c r="D54" i="16"/>
  <c r="G54" i="16"/>
  <c r="I54" i="16"/>
  <c r="M54" i="16"/>
  <c r="A55" i="16"/>
  <c r="B55" i="16"/>
  <c r="C55" i="16"/>
  <c r="D55" i="16"/>
  <c r="G55" i="16"/>
  <c r="I55" i="16"/>
  <c r="M55" i="16"/>
  <c r="A56" i="16"/>
  <c r="B56" i="16"/>
  <c r="C56" i="16"/>
  <c r="D56" i="16"/>
  <c r="G56" i="16"/>
  <c r="I56" i="16"/>
  <c r="M56" i="16"/>
  <c r="A57" i="16"/>
  <c r="B57" i="16"/>
  <c r="C57" i="16"/>
  <c r="D57" i="16"/>
  <c r="G57" i="16"/>
  <c r="I57" i="16"/>
  <c r="M57" i="16"/>
  <c r="A58" i="16"/>
  <c r="B58" i="16"/>
  <c r="C58" i="16"/>
  <c r="D58" i="16"/>
  <c r="G58" i="16"/>
  <c r="I58" i="16"/>
  <c r="M58" i="16"/>
  <c r="A59" i="16"/>
  <c r="B59" i="16"/>
  <c r="C59" i="16"/>
  <c r="D59" i="16"/>
  <c r="G59" i="16"/>
  <c r="I59" i="16"/>
  <c r="M59" i="16"/>
  <c r="A60" i="16"/>
  <c r="B60" i="16"/>
  <c r="C60" i="16"/>
  <c r="D60" i="16"/>
  <c r="G60" i="16"/>
  <c r="I60" i="16"/>
  <c r="M60" i="16"/>
  <c r="A61" i="16"/>
  <c r="B61" i="16"/>
  <c r="C61" i="16"/>
  <c r="D61" i="16"/>
  <c r="G61" i="16"/>
  <c r="I61" i="16"/>
  <c r="M61" i="16"/>
  <c r="A62" i="16"/>
  <c r="B62" i="16"/>
  <c r="C62" i="16"/>
  <c r="D62" i="16"/>
  <c r="G62" i="16"/>
  <c r="I62" i="16"/>
  <c r="M62" i="16"/>
  <c r="A63" i="16"/>
  <c r="B63" i="16"/>
  <c r="C63" i="16"/>
  <c r="D63" i="16"/>
  <c r="G63" i="16"/>
  <c r="I63" i="16"/>
  <c r="M63" i="16"/>
  <c r="A64" i="16"/>
  <c r="B64" i="16"/>
  <c r="C64" i="16"/>
  <c r="D64" i="16"/>
  <c r="G64" i="16"/>
  <c r="I64" i="16"/>
  <c r="M64" i="16"/>
  <c r="A65" i="16"/>
  <c r="B65" i="16"/>
  <c r="C65" i="16"/>
  <c r="D65" i="16"/>
  <c r="G65" i="16"/>
  <c r="I65" i="16"/>
  <c r="M65" i="16"/>
  <c r="A66" i="16"/>
  <c r="B66" i="16"/>
  <c r="C66" i="16"/>
  <c r="D66" i="16"/>
  <c r="G66" i="16"/>
  <c r="I66" i="16"/>
  <c r="M66" i="16"/>
  <c r="A67" i="16"/>
  <c r="B67" i="16"/>
  <c r="C67" i="16"/>
  <c r="D67" i="16"/>
  <c r="G67" i="16"/>
  <c r="I67" i="16"/>
  <c r="M67" i="16"/>
  <c r="A68" i="16"/>
  <c r="B68" i="16"/>
  <c r="C68" i="16"/>
  <c r="D68" i="16"/>
  <c r="G68" i="16"/>
  <c r="I68" i="16"/>
  <c r="M68" i="16"/>
  <c r="A69" i="16"/>
  <c r="B69" i="16"/>
  <c r="C69" i="16"/>
  <c r="D69" i="16"/>
  <c r="G69" i="16"/>
  <c r="I69" i="16"/>
  <c r="M69" i="16"/>
  <c r="A70" i="16"/>
  <c r="B70" i="16"/>
  <c r="C70" i="16"/>
  <c r="D70" i="16"/>
  <c r="G70" i="16"/>
  <c r="I70" i="16"/>
  <c r="M70" i="16"/>
  <c r="A71" i="16"/>
  <c r="B71" i="16"/>
  <c r="C71" i="16"/>
  <c r="D71" i="16"/>
  <c r="G71" i="16"/>
  <c r="I71" i="16"/>
  <c r="M71" i="16"/>
  <c r="A72" i="16"/>
  <c r="B72" i="16"/>
  <c r="C72" i="16"/>
  <c r="D72" i="16"/>
  <c r="G72" i="16"/>
  <c r="I72" i="16"/>
  <c r="M72" i="16"/>
  <c r="A73" i="16"/>
  <c r="B73" i="16"/>
  <c r="C73" i="16"/>
  <c r="D73" i="16"/>
  <c r="G73" i="16"/>
  <c r="I73" i="16"/>
  <c r="M73" i="16"/>
  <c r="A74" i="16"/>
  <c r="B74" i="16"/>
  <c r="C74" i="16"/>
  <c r="D74" i="16"/>
  <c r="G74" i="16"/>
  <c r="I74" i="16"/>
  <c r="M74" i="16"/>
  <c r="A75" i="16"/>
  <c r="B75" i="16"/>
  <c r="C75" i="16"/>
  <c r="D75" i="16"/>
  <c r="G75" i="16"/>
  <c r="I75" i="16"/>
  <c r="M75" i="16"/>
  <c r="A76" i="16"/>
  <c r="B76" i="16"/>
  <c r="C76" i="16"/>
  <c r="D76" i="16"/>
  <c r="G76" i="16"/>
  <c r="I76" i="16"/>
  <c r="M76" i="16"/>
  <c r="A77" i="16"/>
  <c r="B77" i="16"/>
  <c r="C77" i="16"/>
  <c r="D77" i="16"/>
  <c r="G77" i="16"/>
  <c r="I77" i="16"/>
  <c r="M77" i="16"/>
  <c r="A78" i="16"/>
  <c r="B78" i="16"/>
  <c r="C78" i="16"/>
  <c r="D78" i="16"/>
  <c r="G78" i="16"/>
  <c r="I78" i="16"/>
  <c r="M78" i="16"/>
  <c r="A79" i="16"/>
  <c r="B79" i="16"/>
  <c r="C79" i="16"/>
  <c r="D79" i="16"/>
  <c r="G79" i="16"/>
  <c r="I79" i="16"/>
  <c r="M79" i="16"/>
  <c r="A80" i="16"/>
  <c r="B80" i="16"/>
  <c r="C80" i="16"/>
  <c r="D80" i="16"/>
  <c r="G80" i="16"/>
  <c r="I80" i="16"/>
  <c r="M80" i="16"/>
  <c r="A81" i="16"/>
  <c r="B81" i="16"/>
  <c r="C81" i="16"/>
  <c r="D81" i="16"/>
  <c r="G81" i="16"/>
  <c r="I81" i="16"/>
  <c r="M81" i="16"/>
  <c r="A82" i="16"/>
  <c r="B82" i="16"/>
  <c r="C82" i="16"/>
  <c r="D82" i="16"/>
  <c r="G82" i="16"/>
  <c r="I82" i="16"/>
  <c r="M82" i="16"/>
  <c r="A83" i="16"/>
  <c r="B83" i="16"/>
  <c r="C83" i="16"/>
  <c r="D83" i="16"/>
  <c r="G83" i="16"/>
  <c r="I83" i="16"/>
  <c r="M83" i="16"/>
  <c r="A84" i="16"/>
  <c r="B84" i="16"/>
  <c r="C84" i="16"/>
  <c r="D84" i="16"/>
  <c r="G84" i="16"/>
  <c r="I84" i="16"/>
  <c r="M84" i="16"/>
  <c r="A85" i="16"/>
  <c r="B85" i="16"/>
  <c r="C85" i="16"/>
  <c r="D85" i="16"/>
  <c r="G85" i="16"/>
  <c r="I85" i="16"/>
  <c r="M85" i="16"/>
  <c r="A86" i="16"/>
  <c r="B86" i="16"/>
  <c r="C86" i="16"/>
  <c r="D86" i="16"/>
  <c r="G86" i="16"/>
  <c r="I86" i="16"/>
  <c r="M86" i="16"/>
  <c r="A87" i="16"/>
  <c r="B87" i="16"/>
  <c r="C87" i="16"/>
  <c r="D87" i="16"/>
  <c r="G87" i="16"/>
  <c r="I87" i="16"/>
  <c r="M87" i="16"/>
  <c r="A88" i="16"/>
  <c r="B88" i="16"/>
  <c r="C88" i="16"/>
  <c r="D88" i="16"/>
  <c r="G88" i="16"/>
  <c r="I88" i="16"/>
  <c r="M88" i="16"/>
  <c r="A89" i="16"/>
  <c r="B89" i="16"/>
  <c r="C89" i="16"/>
  <c r="D89" i="16"/>
  <c r="G89" i="16"/>
  <c r="I89" i="16"/>
  <c r="M89" i="16"/>
  <c r="A90" i="16"/>
  <c r="B90" i="16"/>
  <c r="C90" i="16"/>
  <c r="D90" i="16"/>
  <c r="G90" i="16"/>
  <c r="I90" i="16"/>
  <c r="M90" i="16"/>
  <c r="A91" i="16"/>
  <c r="B91" i="16"/>
  <c r="C91" i="16"/>
  <c r="D91" i="16"/>
  <c r="G91" i="16"/>
  <c r="I91" i="16"/>
  <c r="M91" i="16"/>
  <c r="A92" i="16"/>
  <c r="B92" i="16"/>
  <c r="C92" i="16"/>
  <c r="D92" i="16"/>
  <c r="G92" i="16"/>
  <c r="I92" i="16"/>
  <c r="M92" i="16"/>
  <c r="A93" i="16"/>
  <c r="B93" i="16"/>
  <c r="C93" i="16"/>
  <c r="D93" i="16"/>
  <c r="G93" i="16"/>
  <c r="I93" i="16"/>
  <c r="M93" i="16"/>
  <c r="A94" i="16"/>
  <c r="B94" i="16"/>
  <c r="C94" i="16"/>
  <c r="D94" i="16"/>
  <c r="G94" i="16"/>
  <c r="I94" i="16"/>
  <c r="M94" i="16"/>
  <c r="A95" i="16"/>
  <c r="B95" i="16"/>
  <c r="C95" i="16"/>
  <c r="D95" i="16"/>
  <c r="G95" i="16"/>
  <c r="I95" i="16"/>
  <c r="M95" i="16"/>
  <c r="A96" i="16"/>
  <c r="B96" i="16"/>
  <c r="C96" i="16"/>
  <c r="D96" i="16"/>
  <c r="G96" i="16"/>
  <c r="I96" i="16"/>
  <c r="M96" i="16"/>
  <c r="A97" i="16"/>
  <c r="B97" i="16"/>
  <c r="C97" i="16"/>
  <c r="D97" i="16"/>
  <c r="G97" i="16"/>
  <c r="I97" i="16"/>
  <c r="M97" i="16"/>
  <c r="A98" i="16"/>
  <c r="B98" i="16"/>
  <c r="C98" i="16"/>
  <c r="D98" i="16"/>
  <c r="G98" i="16"/>
  <c r="I98" i="16"/>
  <c r="M98" i="16"/>
  <c r="A99" i="16"/>
  <c r="B99" i="16"/>
  <c r="C99" i="16"/>
  <c r="D99" i="16"/>
  <c r="G99" i="16"/>
  <c r="I99" i="16"/>
  <c r="M99" i="16"/>
  <c r="A100" i="16"/>
  <c r="B100" i="16"/>
  <c r="C100" i="16"/>
  <c r="D100" i="16"/>
  <c r="G100" i="16"/>
  <c r="I100" i="16"/>
  <c r="M100" i="16"/>
  <c r="A101" i="16"/>
  <c r="B101" i="16"/>
  <c r="C101" i="16"/>
  <c r="D101" i="16"/>
  <c r="G101" i="16"/>
  <c r="I101" i="16"/>
  <c r="M101" i="16"/>
  <c r="A102" i="16"/>
  <c r="B102" i="16"/>
  <c r="C102" i="16"/>
  <c r="D102" i="16"/>
  <c r="G102" i="16"/>
  <c r="I102" i="16"/>
  <c r="M102" i="16"/>
  <c r="A103" i="16"/>
  <c r="B103" i="16"/>
  <c r="C103" i="16"/>
  <c r="D103" i="16"/>
  <c r="G103" i="16"/>
  <c r="I103" i="16"/>
  <c r="M103" i="16"/>
  <c r="A104" i="16"/>
  <c r="B104" i="16"/>
  <c r="C104" i="16"/>
  <c r="D104" i="16"/>
  <c r="G104" i="16"/>
  <c r="I104" i="16"/>
  <c r="M104" i="16"/>
  <c r="A105" i="16"/>
  <c r="B105" i="16"/>
  <c r="C105" i="16"/>
  <c r="D105" i="16"/>
  <c r="G105" i="16"/>
  <c r="I105" i="16"/>
  <c r="M105" i="16"/>
  <c r="A106" i="16"/>
  <c r="B106" i="16"/>
  <c r="C106" i="16"/>
  <c r="D106" i="16"/>
  <c r="G106" i="16"/>
  <c r="I106" i="16"/>
  <c r="M106" i="16"/>
  <c r="A107" i="16"/>
  <c r="B107" i="16"/>
  <c r="C107" i="16"/>
  <c r="D107" i="16"/>
  <c r="G107" i="16"/>
  <c r="I107" i="16"/>
  <c r="M107" i="16"/>
  <c r="A108" i="16"/>
  <c r="B108" i="16"/>
  <c r="C108" i="16"/>
  <c r="D108" i="16"/>
  <c r="G108" i="16"/>
  <c r="I108" i="16"/>
  <c r="M108" i="16"/>
  <c r="A109" i="16"/>
  <c r="B109" i="16"/>
  <c r="C109" i="16"/>
  <c r="D109" i="16"/>
  <c r="G109" i="16"/>
  <c r="I109" i="16"/>
  <c r="M109" i="16"/>
  <c r="A110" i="16"/>
  <c r="B110" i="16"/>
  <c r="C110" i="16"/>
  <c r="D110" i="16"/>
  <c r="G110" i="16"/>
  <c r="I110" i="16"/>
  <c r="M110" i="16"/>
  <c r="A111" i="16"/>
  <c r="B111" i="16"/>
  <c r="C111" i="16"/>
  <c r="D111" i="16"/>
  <c r="G111" i="16"/>
  <c r="I111" i="16"/>
  <c r="M111" i="16"/>
  <c r="A112" i="16"/>
  <c r="B112" i="16"/>
  <c r="C112" i="16"/>
  <c r="D112" i="16"/>
  <c r="G112" i="16"/>
  <c r="I112" i="16"/>
  <c r="M112" i="16"/>
  <c r="A113" i="16"/>
  <c r="B113" i="16"/>
  <c r="C113" i="16"/>
  <c r="D113" i="16"/>
  <c r="G113" i="16"/>
  <c r="I113" i="16"/>
  <c r="M113" i="16"/>
  <c r="A114" i="16"/>
  <c r="B114" i="16"/>
  <c r="C114" i="16"/>
  <c r="D114" i="16"/>
  <c r="G114" i="16"/>
  <c r="I114" i="16"/>
  <c r="M114" i="16"/>
  <c r="A115" i="16"/>
  <c r="B115" i="16"/>
  <c r="C115" i="16"/>
  <c r="D115" i="16"/>
  <c r="G115" i="16"/>
  <c r="I115" i="16"/>
  <c r="M115" i="16"/>
  <c r="A116" i="16"/>
  <c r="B116" i="16"/>
  <c r="C116" i="16"/>
  <c r="D116" i="16"/>
  <c r="G116" i="16"/>
  <c r="I116" i="16"/>
  <c r="M116" i="16"/>
  <c r="A117" i="16"/>
  <c r="B117" i="16"/>
  <c r="C117" i="16"/>
  <c r="D117" i="16"/>
  <c r="G117" i="16"/>
  <c r="I117" i="16"/>
  <c r="M117" i="16"/>
  <c r="A118" i="16"/>
  <c r="B118" i="16"/>
  <c r="C118" i="16"/>
  <c r="D118" i="16"/>
  <c r="G118" i="16"/>
  <c r="I118" i="16"/>
  <c r="M118" i="16"/>
  <c r="A119" i="16"/>
  <c r="B119" i="16"/>
  <c r="C119" i="16"/>
  <c r="D119" i="16"/>
  <c r="G119" i="16"/>
  <c r="I119" i="16"/>
  <c r="M119" i="16"/>
  <c r="A120" i="16"/>
  <c r="B120" i="16"/>
  <c r="C120" i="16"/>
  <c r="D120" i="16"/>
  <c r="G120" i="16"/>
  <c r="I120" i="16"/>
  <c r="M120" i="16"/>
  <c r="A121" i="16"/>
  <c r="B121" i="16"/>
  <c r="C121" i="16"/>
  <c r="D121" i="16"/>
  <c r="G121" i="16"/>
  <c r="I121" i="16"/>
  <c r="M121" i="16"/>
  <c r="A122" i="16"/>
  <c r="B122" i="16"/>
  <c r="C122" i="16"/>
  <c r="D122" i="16"/>
  <c r="G122" i="16"/>
  <c r="I122" i="16"/>
  <c r="M122" i="16"/>
  <c r="A123" i="16"/>
  <c r="B123" i="16"/>
  <c r="C123" i="16"/>
  <c r="D123" i="16"/>
  <c r="G123" i="16"/>
  <c r="I123" i="16"/>
  <c r="M123" i="16"/>
  <c r="A124" i="16"/>
  <c r="B124" i="16"/>
  <c r="C124" i="16"/>
  <c r="D124" i="16"/>
  <c r="G124" i="16"/>
  <c r="I124" i="16"/>
  <c r="M124" i="16"/>
  <c r="A125" i="16"/>
  <c r="B125" i="16"/>
  <c r="C125" i="16"/>
  <c r="D125" i="16"/>
  <c r="G125" i="16"/>
  <c r="I125" i="16"/>
  <c r="M125" i="16"/>
  <c r="A126" i="16"/>
  <c r="B126" i="16"/>
  <c r="C126" i="16"/>
  <c r="D126" i="16"/>
  <c r="G126" i="16"/>
  <c r="I126" i="16"/>
  <c r="M126" i="16"/>
  <c r="A127" i="16"/>
  <c r="B127" i="16"/>
  <c r="C127" i="16"/>
  <c r="D127" i="16"/>
  <c r="G127" i="16"/>
  <c r="I127" i="16"/>
  <c r="M127" i="16"/>
  <c r="A128" i="16"/>
  <c r="B128" i="16"/>
  <c r="C128" i="16"/>
  <c r="D128" i="16"/>
  <c r="G128" i="16"/>
  <c r="I128" i="16"/>
  <c r="M128" i="16"/>
  <c r="A129" i="16"/>
  <c r="B129" i="16"/>
  <c r="C129" i="16"/>
  <c r="D129" i="16"/>
  <c r="G129" i="16"/>
  <c r="I129" i="16"/>
  <c r="M129" i="16"/>
  <c r="A130" i="16"/>
  <c r="B130" i="16"/>
  <c r="C130" i="16"/>
  <c r="D130" i="16"/>
  <c r="G130" i="16"/>
  <c r="I130" i="16"/>
  <c r="M130" i="16"/>
  <c r="A131" i="16"/>
  <c r="B131" i="16"/>
  <c r="C131" i="16"/>
  <c r="D131" i="16"/>
  <c r="G131" i="16"/>
  <c r="I131" i="16"/>
  <c r="M131" i="16"/>
  <c r="A132" i="16"/>
  <c r="B132" i="16"/>
  <c r="C132" i="16"/>
  <c r="D132" i="16"/>
  <c r="G132" i="16"/>
  <c r="I132" i="16"/>
  <c r="M132" i="16"/>
  <c r="A133" i="16"/>
  <c r="B133" i="16"/>
  <c r="C133" i="16"/>
  <c r="D133" i="16"/>
  <c r="G133" i="16"/>
  <c r="I133" i="16"/>
  <c r="M133" i="16"/>
  <c r="A134" i="16"/>
  <c r="B134" i="16"/>
  <c r="C134" i="16"/>
  <c r="D134" i="16"/>
  <c r="G134" i="16"/>
  <c r="H134" i="16"/>
  <c r="M134" i="16"/>
  <c r="A135" i="16"/>
  <c r="B135" i="16"/>
  <c r="C135" i="16"/>
  <c r="D135" i="16"/>
  <c r="G135" i="16"/>
  <c r="H135" i="16"/>
  <c r="M135" i="16"/>
  <c r="A136" i="16"/>
  <c r="B136" i="16"/>
  <c r="C136" i="16"/>
  <c r="D136" i="16"/>
  <c r="G136" i="16"/>
  <c r="H136" i="16"/>
  <c r="M136" i="16"/>
  <c r="A137" i="16"/>
  <c r="B137" i="16"/>
  <c r="C137" i="16"/>
  <c r="D137" i="16"/>
  <c r="G137" i="16"/>
  <c r="H137" i="16"/>
  <c r="M137" i="16"/>
  <c r="A138" i="16"/>
  <c r="B138" i="16"/>
  <c r="C138" i="16"/>
  <c r="D138" i="16"/>
  <c r="G138" i="16"/>
  <c r="H138" i="16"/>
  <c r="M138" i="16"/>
  <c r="A139" i="16"/>
  <c r="B139" i="16"/>
  <c r="C139" i="16"/>
  <c r="D139" i="16"/>
  <c r="G139" i="16"/>
  <c r="H139" i="16"/>
  <c r="M139" i="16"/>
  <c r="A140" i="16"/>
  <c r="B140" i="16"/>
  <c r="C140" i="16"/>
  <c r="D140" i="16"/>
  <c r="G140" i="16"/>
  <c r="H140" i="16"/>
  <c r="M140" i="16"/>
  <c r="A141" i="16"/>
  <c r="B141" i="16"/>
  <c r="C141" i="16"/>
  <c r="D141" i="16"/>
  <c r="G141" i="16"/>
  <c r="H141" i="16"/>
  <c r="M141" i="16"/>
  <c r="A142" i="16"/>
  <c r="B142" i="16"/>
  <c r="C142" i="16"/>
  <c r="D142" i="16"/>
  <c r="G142" i="16"/>
  <c r="H142" i="16"/>
  <c r="M142" i="16"/>
  <c r="A143" i="16"/>
  <c r="B143" i="16"/>
  <c r="C143" i="16"/>
  <c r="D143" i="16"/>
  <c r="G143" i="16"/>
  <c r="H143" i="16"/>
  <c r="M143" i="16"/>
  <c r="A144" i="16"/>
  <c r="B144" i="16"/>
  <c r="C144" i="16"/>
  <c r="D144" i="16"/>
  <c r="G144" i="16"/>
  <c r="H144" i="16"/>
  <c r="M144" i="16"/>
  <c r="A145" i="16"/>
  <c r="B145" i="16"/>
  <c r="C145" i="16"/>
  <c r="D145" i="16"/>
  <c r="G145" i="16"/>
  <c r="H145" i="16"/>
  <c r="M145" i="16"/>
  <c r="A146" i="16"/>
  <c r="B146" i="16"/>
  <c r="C146" i="16"/>
  <c r="D146" i="16"/>
  <c r="G146" i="16"/>
  <c r="H146" i="16"/>
  <c r="M146" i="16"/>
  <c r="A147" i="16"/>
  <c r="B147" i="16"/>
  <c r="C147" i="16"/>
  <c r="D147" i="16"/>
  <c r="G147" i="16"/>
  <c r="H147" i="16"/>
  <c r="M147" i="16"/>
  <c r="A148" i="16"/>
  <c r="B148" i="16"/>
  <c r="C148" i="16"/>
  <c r="D148" i="16"/>
  <c r="G148" i="16"/>
  <c r="H148" i="16"/>
  <c r="M148" i="16"/>
  <c r="A149" i="16"/>
  <c r="B149" i="16"/>
  <c r="C149" i="16"/>
  <c r="D149" i="16"/>
  <c r="G149" i="16"/>
  <c r="H149" i="16"/>
  <c r="M149" i="16"/>
  <c r="A150" i="16"/>
  <c r="B150" i="16"/>
  <c r="C150" i="16"/>
  <c r="D150" i="16"/>
  <c r="G150" i="16"/>
  <c r="M150" i="16"/>
  <c r="A151" i="16"/>
  <c r="B151" i="16"/>
  <c r="C151" i="16"/>
  <c r="D151" i="16"/>
  <c r="G151" i="16"/>
  <c r="M151" i="16"/>
  <c r="A152" i="16"/>
  <c r="B152" i="16"/>
  <c r="C152" i="16"/>
  <c r="D152" i="16"/>
  <c r="G152" i="16"/>
  <c r="M152" i="16"/>
  <c r="A153" i="16"/>
  <c r="B153" i="16"/>
  <c r="C153" i="16"/>
  <c r="D153" i="16"/>
  <c r="G153" i="16"/>
  <c r="M153" i="16"/>
  <c r="A154" i="16"/>
  <c r="B154" i="16"/>
  <c r="C154" i="16"/>
  <c r="D154" i="16"/>
  <c r="G154" i="16"/>
  <c r="H154" i="16"/>
  <c r="M154" i="16"/>
  <c r="A155" i="16"/>
  <c r="B155" i="16"/>
  <c r="C155" i="16"/>
  <c r="D155" i="16"/>
  <c r="G155" i="16"/>
  <c r="H155" i="16"/>
  <c r="M155" i="16"/>
  <c r="A156" i="16"/>
  <c r="B156" i="16"/>
  <c r="C156" i="16"/>
  <c r="D156" i="16"/>
  <c r="G156" i="16"/>
  <c r="H156" i="16"/>
  <c r="M156" i="16"/>
  <c r="A157" i="16"/>
  <c r="B157" i="16"/>
  <c r="C157" i="16"/>
  <c r="D157" i="16"/>
  <c r="G157" i="16"/>
  <c r="H157" i="16"/>
  <c r="M157" i="16"/>
  <c r="A158" i="16"/>
  <c r="B158" i="16"/>
  <c r="C158" i="16"/>
  <c r="D158" i="16"/>
  <c r="G158" i="16"/>
  <c r="H158" i="16"/>
  <c r="M158" i="16"/>
  <c r="A159" i="16"/>
  <c r="B159" i="16"/>
  <c r="C159" i="16"/>
  <c r="D159" i="16"/>
  <c r="G159" i="16"/>
  <c r="H159" i="16"/>
  <c r="M159" i="16"/>
  <c r="A160" i="16"/>
  <c r="B160" i="16"/>
  <c r="C160" i="16"/>
  <c r="D160" i="16"/>
  <c r="G160" i="16"/>
  <c r="H160" i="16"/>
  <c r="M160" i="16"/>
  <c r="A161" i="16"/>
  <c r="B161" i="16"/>
  <c r="C161" i="16"/>
  <c r="D161" i="16"/>
  <c r="G161" i="16"/>
  <c r="H161" i="16"/>
  <c r="M161" i="16"/>
  <c r="A162" i="16"/>
  <c r="B162" i="16"/>
  <c r="C162" i="16"/>
  <c r="D162" i="16"/>
  <c r="G162" i="16"/>
  <c r="H162" i="16"/>
  <c r="M162" i="16"/>
  <c r="A163" i="16"/>
  <c r="B163" i="16"/>
  <c r="C163" i="16"/>
  <c r="D163" i="16"/>
  <c r="G163" i="16"/>
  <c r="H163" i="16"/>
  <c r="M163" i="16"/>
  <c r="A164" i="16"/>
  <c r="B164" i="16"/>
  <c r="C164" i="16"/>
  <c r="D164" i="16"/>
  <c r="G164" i="16"/>
  <c r="H164" i="16"/>
  <c r="M164" i="16"/>
  <c r="A165" i="16"/>
  <c r="B165" i="16"/>
  <c r="C165" i="16"/>
  <c r="D165" i="16"/>
  <c r="G165" i="16"/>
  <c r="H165" i="16"/>
  <c r="M165" i="16"/>
  <c r="A166" i="16"/>
  <c r="B166" i="16"/>
  <c r="C166" i="16"/>
  <c r="D166" i="16"/>
  <c r="G166" i="16"/>
  <c r="H166" i="16"/>
  <c r="M166" i="16"/>
  <c r="A167" i="16"/>
  <c r="B167" i="16"/>
  <c r="C167" i="16"/>
  <c r="D167" i="16"/>
  <c r="G167" i="16"/>
  <c r="H167" i="16"/>
  <c r="M167" i="16"/>
  <c r="A168" i="16"/>
  <c r="B168" i="16"/>
  <c r="C168" i="16"/>
  <c r="D168" i="16"/>
  <c r="G168" i="16"/>
  <c r="H168" i="16"/>
  <c r="M168" i="16"/>
  <c r="A169" i="16"/>
  <c r="B169" i="16"/>
  <c r="C169" i="16"/>
  <c r="D169" i="16"/>
  <c r="G169" i="16"/>
  <c r="H169" i="16"/>
  <c r="M169" i="16"/>
  <c r="A170" i="16"/>
  <c r="B170" i="16"/>
  <c r="C170" i="16"/>
  <c r="D170" i="16"/>
  <c r="G170" i="16"/>
  <c r="H170" i="16"/>
  <c r="M170" i="16"/>
  <c r="A171" i="16"/>
  <c r="B171" i="16"/>
  <c r="C171" i="16"/>
  <c r="D171" i="16"/>
  <c r="G171" i="16"/>
  <c r="H171" i="16"/>
  <c r="M171" i="16"/>
  <c r="A172" i="16"/>
  <c r="B172" i="16"/>
  <c r="C172" i="16"/>
  <c r="D172" i="16"/>
  <c r="G172" i="16"/>
  <c r="H172" i="16"/>
  <c r="M172" i="16"/>
  <c r="A173" i="16"/>
  <c r="B173" i="16"/>
  <c r="C173" i="16"/>
  <c r="D173" i="16"/>
  <c r="G173" i="16"/>
  <c r="H173" i="16"/>
  <c r="M173" i="16"/>
  <c r="A174" i="16"/>
  <c r="B174" i="16"/>
  <c r="C174" i="16"/>
  <c r="D174" i="16"/>
  <c r="G174" i="16"/>
  <c r="H174" i="16"/>
  <c r="M174" i="16"/>
  <c r="A175" i="16"/>
  <c r="B175" i="16"/>
  <c r="C175" i="16"/>
  <c r="D175" i="16"/>
  <c r="G175" i="16"/>
  <c r="H175" i="16"/>
  <c r="M175" i="16"/>
  <c r="A176" i="16"/>
  <c r="B176" i="16"/>
  <c r="C176" i="16"/>
  <c r="D176" i="16"/>
  <c r="G176" i="16"/>
  <c r="H176" i="16"/>
  <c r="M176" i="16"/>
  <c r="A177" i="16"/>
  <c r="B177" i="16"/>
  <c r="C177" i="16"/>
  <c r="D177" i="16"/>
  <c r="G177" i="16"/>
  <c r="H177" i="16"/>
  <c r="M177" i="16"/>
  <c r="A178" i="16"/>
  <c r="B178" i="16"/>
  <c r="C178" i="16"/>
  <c r="D178" i="16"/>
  <c r="G178" i="16"/>
  <c r="H178" i="16"/>
  <c r="M178" i="16"/>
  <c r="A179" i="16"/>
  <c r="B179" i="16"/>
  <c r="C179" i="16"/>
  <c r="D179" i="16"/>
  <c r="G179" i="16"/>
  <c r="H179" i="16"/>
  <c r="M179" i="16"/>
  <c r="A180" i="16"/>
  <c r="B180" i="16"/>
  <c r="C180" i="16"/>
  <c r="D180" i="16"/>
  <c r="G180" i="16"/>
  <c r="H180" i="16"/>
  <c r="M180" i="16"/>
  <c r="A181" i="16"/>
  <c r="B181" i="16"/>
  <c r="C181" i="16"/>
  <c r="D181" i="16"/>
  <c r="G181" i="16"/>
  <c r="H181" i="16"/>
  <c r="M181" i="16"/>
  <c r="A182" i="16"/>
  <c r="B182" i="16"/>
  <c r="C182" i="16"/>
  <c r="D182" i="16"/>
  <c r="G182" i="16"/>
  <c r="H182" i="16"/>
  <c r="M182" i="16"/>
  <c r="A183" i="16"/>
  <c r="B183" i="16"/>
  <c r="C183" i="16"/>
  <c r="D183" i="16"/>
  <c r="G183" i="16"/>
  <c r="H183" i="16"/>
  <c r="M183" i="16"/>
  <c r="A184" i="16"/>
  <c r="B184" i="16"/>
  <c r="C184" i="16"/>
  <c r="D184" i="16"/>
  <c r="G184" i="16"/>
  <c r="H184" i="16"/>
  <c r="M184" i="16"/>
  <c r="A185" i="16"/>
  <c r="B185" i="16"/>
  <c r="C185" i="16"/>
  <c r="D185" i="16"/>
  <c r="G185" i="16"/>
  <c r="H185" i="16"/>
  <c r="M185" i="16"/>
  <c r="A186" i="16"/>
  <c r="B186" i="16"/>
  <c r="C186" i="16"/>
  <c r="D186" i="16"/>
  <c r="G186" i="16"/>
  <c r="M186" i="16"/>
  <c r="A187" i="16"/>
  <c r="B187" i="16"/>
  <c r="C187" i="16"/>
  <c r="D187" i="16"/>
  <c r="G187" i="16"/>
  <c r="M187" i="16"/>
  <c r="A188" i="16"/>
  <c r="B188" i="16"/>
  <c r="C188" i="16"/>
  <c r="D188" i="16"/>
  <c r="G188" i="16"/>
  <c r="M188" i="16"/>
  <c r="A189" i="16"/>
  <c r="B189" i="16"/>
  <c r="C189" i="16"/>
  <c r="D189" i="16"/>
  <c r="G189" i="16"/>
  <c r="M189" i="16"/>
  <c r="A190" i="16"/>
  <c r="B190" i="16"/>
  <c r="C190" i="16"/>
  <c r="D190" i="16"/>
  <c r="G190" i="16"/>
  <c r="M190" i="16"/>
  <c r="A191" i="16"/>
  <c r="B191" i="16"/>
  <c r="C191" i="16"/>
  <c r="D191" i="16"/>
  <c r="G191" i="16"/>
  <c r="M191" i="16"/>
  <c r="A192" i="16"/>
  <c r="B192" i="16"/>
  <c r="C192" i="16"/>
  <c r="D192" i="16"/>
  <c r="G192" i="16"/>
  <c r="M192" i="16"/>
  <c r="A193" i="16"/>
  <c r="B193" i="16"/>
  <c r="C193" i="16"/>
  <c r="D193" i="16"/>
  <c r="G193" i="16"/>
  <c r="M193" i="16"/>
  <c r="A194" i="16"/>
  <c r="B194" i="16"/>
  <c r="C194" i="16"/>
  <c r="D194" i="16"/>
  <c r="G194" i="16"/>
  <c r="M194" i="16"/>
  <c r="A195" i="16"/>
  <c r="B195" i="16"/>
  <c r="C195" i="16"/>
  <c r="D195" i="16"/>
  <c r="G195" i="16"/>
  <c r="M195" i="16"/>
  <c r="A196" i="16"/>
  <c r="B196" i="16"/>
  <c r="C196" i="16"/>
  <c r="D196" i="16"/>
  <c r="G196" i="16"/>
  <c r="M196" i="16"/>
  <c r="A197" i="16"/>
  <c r="B197" i="16"/>
  <c r="C197" i="16"/>
  <c r="D197" i="16"/>
  <c r="G197" i="16"/>
  <c r="M197" i="16"/>
  <c r="A198" i="16"/>
  <c r="B198" i="16"/>
  <c r="C198" i="16"/>
  <c r="D198" i="16"/>
  <c r="G198" i="16"/>
  <c r="M198" i="16"/>
  <c r="A199" i="16"/>
  <c r="B199" i="16"/>
  <c r="C199" i="16"/>
  <c r="D199" i="16"/>
  <c r="G199" i="16"/>
  <c r="M199" i="16"/>
  <c r="A200" i="16"/>
  <c r="B200" i="16"/>
  <c r="C200" i="16"/>
  <c r="D200" i="16"/>
  <c r="G200" i="16"/>
  <c r="M200" i="16"/>
  <c r="A201" i="16"/>
  <c r="B201" i="16"/>
  <c r="C201" i="16"/>
  <c r="D201" i="16"/>
  <c r="G201" i="16"/>
  <c r="M201" i="16"/>
  <c r="A202" i="16"/>
  <c r="B202" i="16"/>
  <c r="C202" i="16"/>
  <c r="D202" i="16"/>
  <c r="G202" i="16"/>
  <c r="H202" i="16"/>
  <c r="M202" i="16"/>
  <c r="A203" i="16"/>
  <c r="B203" i="16"/>
  <c r="C203" i="16"/>
  <c r="D203" i="16"/>
  <c r="G203" i="16"/>
  <c r="H203" i="16"/>
  <c r="M203" i="16"/>
  <c r="A204" i="16"/>
  <c r="B204" i="16"/>
  <c r="C204" i="16"/>
  <c r="D204" i="16"/>
  <c r="G204" i="16"/>
  <c r="H204" i="16"/>
  <c r="M204" i="16"/>
  <c r="A205" i="16"/>
  <c r="B205" i="16"/>
  <c r="C205" i="16"/>
  <c r="D205" i="16"/>
  <c r="G205" i="16"/>
  <c r="H205" i="16"/>
  <c r="M205" i="16"/>
  <c r="A206" i="16"/>
  <c r="B206" i="16"/>
  <c r="C206" i="16"/>
  <c r="D206" i="16"/>
  <c r="G206" i="16"/>
  <c r="H206" i="16"/>
  <c r="M206" i="16"/>
  <c r="A207" i="16"/>
  <c r="B207" i="16"/>
  <c r="C207" i="16"/>
  <c r="D207" i="16"/>
  <c r="G207" i="16"/>
  <c r="H207" i="16"/>
  <c r="M207" i="16"/>
  <c r="A208" i="16"/>
  <c r="B208" i="16"/>
  <c r="C208" i="16"/>
  <c r="D208" i="16"/>
  <c r="G208" i="16"/>
  <c r="H208" i="16"/>
  <c r="M208" i="16"/>
  <c r="A209" i="16"/>
  <c r="B209" i="16"/>
  <c r="C209" i="16"/>
  <c r="D209" i="16"/>
  <c r="G209" i="16"/>
  <c r="H209" i="16"/>
  <c r="M209" i="16"/>
  <c r="A210" i="16"/>
  <c r="B210" i="16"/>
  <c r="C210" i="16"/>
  <c r="D210" i="16"/>
  <c r="G210" i="16"/>
  <c r="H210" i="16"/>
  <c r="M210" i="16"/>
  <c r="A211" i="16"/>
  <c r="B211" i="16"/>
  <c r="C211" i="16"/>
  <c r="D211" i="16"/>
  <c r="G211" i="16"/>
  <c r="H211" i="16"/>
  <c r="M211" i="16"/>
  <c r="A212" i="16"/>
  <c r="B212" i="16"/>
  <c r="C212" i="16"/>
  <c r="D212" i="16"/>
  <c r="G212" i="16"/>
  <c r="H212" i="16"/>
  <c r="M212" i="16"/>
  <c r="A213" i="16"/>
  <c r="B213" i="16"/>
  <c r="C213" i="16"/>
  <c r="D213" i="16"/>
  <c r="G213" i="16"/>
  <c r="H213" i="16"/>
  <c r="M213" i="16"/>
  <c r="A214" i="16"/>
  <c r="B214" i="16"/>
  <c r="C214" i="16"/>
  <c r="D214" i="16"/>
  <c r="G214" i="16"/>
  <c r="H214" i="16"/>
  <c r="M214" i="16"/>
  <c r="A215" i="16"/>
  <c r="B215" i="16"/>
  <c r="C215" i="16"/>
  <c r="D215" i="16"/>
  <c r="G215" i="16"/>
  <c r="H215" i="16"/>
  <c r="M215" i="16"/>
  <c r="A216" i="16"/>
  <c r="B216" i="16"/>
  <c r="C216" i="16"/>
  <c r="D216" i="16"/>
  <c r="G216" i="16"/>
  <c r="H216" i="16"/>
  <c r="M216" i="16"/>
  <c r="A217" i="16"/>
  <c r="B217" i="16"/>
  <c r="C217" i="16"/>
  <c r="D217" i="16"/>
  <c r="G217" i="16"/>
  <c r="H217" i="16"/>
  <c r="M217" i="16"/>
  <c r="A218" i="16"/>
  <c r="B218" i="16"/>
  <c r="C218" i="16"/>
  <c r="D218" i="16"/>
  <c r="G218" i="16"/>
  <c r="M218" i="16"/>
  <c r="A219" i="16"/>
  <c r="B219" i="16"/>
  <c r="C219" i="16"/>
  <c r="D219" i="16"/>
  <c r="G219" i="16"/>
  <c r="M219" i="16"/>
  <c r="A220" i="16"/>
  <c r="B220" i="16"/>
  <c r="C220" i="16"/>
  <c r="D220" i="16"/>
  <c r="G220" i="16"/>
  <c r="M220" i="16"/>
  <c r="A221" i="16"/>
  <c r="B221" i="16"/>
  <c r="C221" i="16"/>
  <c r="D221" i="16"/>
  <c r="G221" i="16"/>
  <c r="M221" i="16"/>
  <c r="A222" i="16"/>
  <c r="B222" i="16"/>
  <c r="C222" i="16"/>
  <c r="D222" i="16"/>
  <c r="G222" i="16"/>
  <c r="M222" i="16"/>
  <c r="A223" i="16"/>
  <c r="B223" i="16"/>
  <c r="C223" i="16"/>
  <c r="D223" i="16"/>
  <c r="G223" i="16"/>
  <c r="M223" i="16"/>
  <c r="A224" i="16"/>
  <c r="B224" i="16"/>
  <c r="C224" i="16"/>
  <c r="D224" i="16"/>
  <c r="G224" i="16"/>
  <c r="M224" i="16"/>
  <c r="A225" i="16"/>
  <c r="B225" i="16"/>
  <c r="C225" i="16"/>
  <c r="D225" i="16"/>
  <c r="G225" i="16"/>
  <c r="M225" i="16"/>
  <c r="A226" i="16"/>
  <c r="B226" i="16"/>
  <c r="C226" i="16"/>
  <c r="D226" i="16"/>
  <c r="G226" i="16"/>
  <c r="M226" i="16"/>
  <c r="A227" i="16"/>
  <c r="B227" i="16"/>
  <c r="C227" i="16"/>
  <c r="D227" i="16"/>
  <c r="G227" i="16"/>
  <c r="M227" i="16"/>
  <c r="A228" i="16"/>
  <c r="B228" i="16"/>
  <c r="C228" i="16"/>
  <c r="D228" i="16"/>
  <c r="G228" i="16"/>
  <c r="M228" i="16"/>
  <c r="A229" i="16"/>
  <c r="B229" i="16"/>
  <c r="C229" i="16"/>
  <c r="D229" i="16"/>
  <c r="G229" i="16"/>
  <c r="M229" i="16"/>
  <c r="A230" i="16"/>
  <c r="B230" i="16"/>
  <c r="C230" i="16"/>
  <c r="D230" i="16"/>
  <c r="G230" i="16"/>
  <c r="M230" i="16"/>
  <c r="A231" i="16"/>
  <c r="B231" i="16"/>
  <c r="C231" i="16"/>
  <c r="D231" i="16"/>
  <c r="G231" i="16"/>
  <c r="M231" i="16"/>
  <c r="A232" i="16"/>
  <c r="B232" i="16"/>
  <c r="C232" i="16"/>
  <c r="D232" i="16"/>
  <c r="G232" i="16"/>
  <c r="M232" i="16"/>
  <c r="A233" i="16"/>
  <c r="B233" i="16"/>
  <c r="C233" i="16"/>
  <c r="D233" i="16"/>
  <c r="G233" i="16"/>
  <c r="M233" i="16"/>
  <c r="A234" i="16"/>
  <c r="B234" i="16"/>
  <c r="C234" i="16"/>
  <c r="D234" i="16"/>
  <c r="G234" i="16"/>
  <c r="H234" i="16"/>
  <c r="M234" i="16"/>
  <c r="A235" i="16"/>
  <c r="B235" i="16"/>
  <c r="C235" i="16"/>
  <c r="D235" i="16"/>
  <c r="G235" i="16"/>
  <c r="H235" i="16"/>
  <c r="M235" i="16"/>
  <c r="A236" i="16"/>
  <c r="B236" i="16"/>
  <c r="C236" i="16"/>
  <c r="D236" i="16"/>
  <c r="G236" i="16"/>
  <c r="H236" i="16"/>
  <c r="M236" i="16"/>
  <c r="A237" i="16"/>
  <c r="B237" i="16"/>
  <c r="C237" i="16"/>
  <c r="D237" i="16"/>
  <c r="G237" i="16"/>
  <c r="H237" i="16"/>
  <c r="M237" i="16"/>
  <c r="A238" i="16"/>
  <c r="B238" i="16"/>
  <c r="C238" i="16"/>
  <c r="D238" i="16"/>
  <c r="G238" i="16"/>
  <c r="H238" i="16"/>
  <c r="M238" i="16"/>
  <c r="A239" i="16"/>
  <c r="B239" i="16"/>
  <c r="C239" i="16"/>
  <c r="D239" i="16"/>
  <c r="G239" i="16"/>
  <c r="H239" i="16"/>
  <c r="M239" i="16"/>
  <c r="A240" i="16"/>
  <c r="B240" i="16"/>
  <c r="C240" i="16"/>
  <c r="D240" i="16"/>
  <c r="G240" i="16"/>
  <c r="H240" i="16"/>
  <c r="M240" i="16"/>
  <c r="A241" i="16"/>
  <c r="B241" i="16"/>
  <c r="C241" i="16"/>
  <c r="D241" i="16"/>
  <c r="G241" i="16"/>
  <c r="H241" i="16"/>
  <c r="M241" i="16"/>
  <c r="A242" i="16"/>
  <c r="B242" i="16"/>
  <c r="C242" i="16"/>
  <c r="D242" i="16"/>
  <c r="G242" i="16"/>
  <c r="H242" i="16"/>
  <c r="M242" i="16"/>
  <c r="A243" i="16"/>
  <c r="B243" i="16"/>
  <c r="C243" i="16"/>
  <c r="D243" i="16"/>
  <c r="G243" i="16"/>
  <c r="H243" i="16"/>
  <c r="M243" i="16"/>
  <c r="A244" i="16"/>
  <c r="B244" i="16"/>
  <c r="C244" i="16"/>
  <c r="D244" i="16"/>
  <c r="G244" i="16"/>
  <c r="H244" i="16"/>
  <c r="M244" i="16"/>
  <c r="A245" i="16"/>
  <c r="B245" i="16"/>
  <c r="C245" i="16"/>
  <c r="D245" i="16"/>
  <c r="G245" i="16"/>
  <c r="H245" i="16"/>
  <c r="M245" i="16"/>
  <c r="A246" i="16"/>
  <c r="B246" i="16"/>
  <c r="C246" i="16"/>
  <c r="D246" i="16"/>
  <c r="G246" i="16"/>
  <c r="H246" i="16"/>
  <c r="M246" i="16"/>
  <c r="A247" i="16"/>
  <c r="B247" i="16"/>
  <c r="C247" i="16"/>
  <c r="D247" i="16"/>
  <c r="G247" i="16"/>
  <c r="H247" i="16"/>
  <c r="M247" i="16"/>
  <c r="A248" i="16"/>
  <c r="B248" i="16"/>
  <c r="C248" i="16"/>
  <c r="D248" i="16"/>
  <c r="G248" i="16"/>
  <c r="H248" i="16"/>
  <c r="M248" i="16"/>
  <c r="A249" i="16"/>
  <c r="B249" i="16"/>
  <c r="C249" i="16"/>
  <c r="D249" i="16"/>
  <c r="G249" i="16"/>
  <c r="H249" i="16"/>
  <c r="M249" i="16"/>
  <c r="A250" i="16"/>
  <c r="B250" i="16"/>
  <c r="C250" i="16"/>
  <c r="D250" i="16"/>
  <c r="G250" i="16"/>
  <c r="M250" i="16"/>
  <c r="A251" i="16"/>
  <c r="B251" i="16"/>
  <c r="C251" i="16"/>
  <c r="D251" i="16"/>
  <c r="G251" i="16"/>
  <c r="M251" i="16"/>
  <c r="A252" i="16"/>
  <c r="B252" i="16"/>
  <c r="C252" i="16"/>
  <c r="D252" i="16"/>
  <c r="G252" i="16"/>
  <c r="M252" i="16"/>
  <c r="A253" i="16"/>
  <c r="B253" i="16"/>
  <c r="C253" i="16"/>
  <c r="D253" i="16"/>
  <c r="G253" i="16"/>
  <c r="M253" i="16"/>
  <c r="A254" i="16"/>
  <c r="B254" i="16"/>
  <c r="C254" i="16"/>
  <c r="D254" i="16"/>
  <c r="G254" i="16"/>
  <c r="M254" i="16"/>
  <c r="A255" i="16"/>
  <c r="B255" i="16"/>
  <c r="C255" i="16"/>
  <c r="D255" i="16"/>
  <c r="G255" i="16"/>
  <c r="M255" i="16"/>
  <c r="A256" i="16"/>
  <c r="B256" i="16"/>
  <c r="C256" i="16"/>
  <c r="D256" i="16"/>
  <c r="G256" i="16"/>
  <c r="M256" i="16"/>
  <c r="A257" i="16"/>
  <c r="B257" i="16"/>
  <c r="C257" i="16"/>
  <c r="D257" i="16"/>
  <c r="G257" i="16"/>
  <c r="M257" i="16"/>
  <c r="A258" i="16"/>
  <c r="B258" i="16"/>
  <c r="C258" i="16"/>
  <c r="D258" i="16"/>
  <c r="G258" i="16"/>
  <c r="M258" i="16"/>
  <c r="A259" i="16"/>
  <c r="B259" i="16"/>
  <c r="C259" i="16"/>
  <c r="D259" i="16"/>
  <c r="G259" i="16"/>
  <c r="M259" i="16"/>
  <c r="A260" i="16"/>
  <c r="B260" i="16"/>
  <c r="C260" i="16"/>
  <c r="D260" i="16"/>
  <c r="G260" i="16"/>
  <c r="M260" i="16"/>
  <c r="A261" i="16"/>
  <c r="B261" i="16"/>
  <c r="C261" i="16"/>
  <c r="D261" i="16"/>
  <c r="G261" i="16"/>
  <c r="M261" i="16"/>
  <c r="A262" i="16"/>
  <c r="B262" i="16"/>
  <c r="C262" i="16"/>
  <c r="D262" i="16"/>
  <c r="G262" i="16"/>
  <c r="M262" i="16"/>
  <c r="A263" i="16"/>
  <c r="B263" i="16"/>
  <c r="C263" i="16"/>
  <c r="D263" i="16"/>
  <c r="G263" i="16"/>
  <c r="M263" i="16"/>
  <c r="A264" i="16"/>
  <c r="B264" i="16"/>
  <c r="C264" i="16"/>
  <c r="D264" i="16"/>
  <c r="G264" i="16"/>
  <c r="M264" i="16"/>
  <c r="A265" i="16"/>
  <c r="B265" i="16"/>
  <c r="C265" i="16"/>
  <c r="D265" i="16"/>
  <c r="G265" i="16"/>
  <c r="M265" i="16"/>
  <c r="A266" i="16"/>
  <c r="B266" i="16"/>
  <c r="C266" i="16"/>
  <c r="D266" i="16"/>
  <c r="G266" i="16"/>
  <c r="H266" i="16"/>
  <c r="M266" i="16"/>
  <c r="A267" i="16"/>
  <c r="B267" i="16"/>
  <c r="C267" i="16"/>
  <c r="D267" i="16"/>
  <c r="G267" i="16"/>
  <c r="H267" i="16"/>
  <c r="M267" i="16"/>
  <c r="A268" i="16"/>
  <c r="B268" i="16"/>
  <c r="C268" i="16"/>
  <c r="D268" i="16"/>
  <c r="G268" i="16"/>
  <c r="H268" i="16"/>
  <c r="M268" i="16"/>
  <c r="A269" i="16"/>
  <c r="B269" i="16"/>
  <c r="C269" i="16"/>
  <c r="D269" i="16"/>
  <c r="G269" i="16"/>
  <c r="H269" i="16"/>
  <c r="M269" i="16"/>
  <c r="A270" i="16"/>
  <c r="B270" i="16"/>
  <c r="C270" i="16"/>
  <c r="D270" i="16"/>
  <c r="G270" i="16"/>
  <c r="M270" i="16"/>
  <c r="A271" i="16"/>
  <c r="B271" i="16"/>
  <c r="C271" i="16"/>
  <c r="D271" i="16"/>
  <c r="G271" i="16"/>
  <c r="M271" i="16"/>
  <c r="A272" i="16"/>
  <c r="B272" i="16"/>
  <c r="C272" i="16"/>
  <c r="D272" i="16"/>
  <c r="G272" i="16"/>
  <c r="M272" i="16"/>
  <c r="A273" i="16"/>
  <c r="B273" i="16"/>
  <c r="C273" i="16"/>
  <c r="D273" i="16"/>
  <c r="G273" i="16"/>
  <c r="M273" i="16"/>
  <c r="A274" i="16"/>
  <c r="B274" i="16"/>
  <c r="C274" i="16"/>
  <c r="D274" i="16"/>
  <c r="G274" i="16"/>
  <c r="H274" i="16"/>
  <c r="M274" i="16"/>
  <c r="A275" i="16"/>
  <c r="B275" i="16"/>
  <c r="C275" i="16"/>
  <c r="D275" i="16"/>
  <c r="G275" i="16"/>
  <c r="H275" i="16"/>
  <c r="M275" i="16"/>
  <c r="A276" i="16"/>
  <c r="B276" i="16"/>
  <c r="C276" i="16"/>
  <c r="D276" i="16"/>
  <c r="G276" i="16"/>
  <c r="H276" i="16"/>
  <c r="M276" i="16"/>
  <c r="A277" i="16"/>
  <c r="B277" i="16"/>
  <c r="C277" i="16"/>
  <c r="D277" i="16"/>
  <c r="G277" i="16"/>
  <c r="H277" i="16"/>
  <c r="M277" i="16"/>
  <c r="A278" i="16"/>
  <c r="B278" i="16"/>
  <c r="C278" i="16"/>
  <c r="D278" i="16"/>
  <c r="G278" i="16"/>
  <c r="H278" i="16"/>
  <c r="M278" i="16"/>
  <c r="A279" i="16"/>
  <c r="B279" i="16"/>
  <c r="C279" i="16"/>
  <c r="D279" i="16"/>
  <c r="G279" i="16"/>
  <c r="H279" i="16"/>
  <c r="M279" i="16"/>
  <c r="A280" i="16"/>
  <c r="B280" i="16"/>
  <c r="C280" i="16"/>
  <c r="D280" i="16"/>
  <c r="G280" i="16"/>
  <c r="H280" i="16"/>
  <c r="M280" i="16"/>
  <c r="A281" i="16"/>
  <c r="B281" i="16"/>
  <c r="C281" i="16"/>
  <c r="D281" i="16"/>
  <c r="G281" i="16"/>
  <c r="H281" i="16"/>
  <c r="M281" i="16"/>
  <c r="A282" i="16"/>
  <c r="B282" i="16"/>
  <c r="C282" i="16"/>
  <c r="D282" i="16"/>
  <c r="G282" i="16"/>
  <c r="H282" i="16"/>
  <c r="M282" i="16"/>
  <c r="A283" i="16"/>
  <c r="B283" i="16"/>
  <c r="C283" i="16"/>
  <c r="D283" i="16"/>
  <c r="G283" i="16"/>
  <c r="H283" i="16"/>
  <c r="M283" i="16"/>
  <c r="A284" i="16"/>
  <c r="B284" i="16"/>
  <c r="C284" i="16"/>
  <c r="D284" i="16"/>
  <c r="G284" i="16"/>
  <c r="H284" i="16"/>
  <c r="M284" i="16"/>
  <c r="A285" i="16"/>
  <c r="B285" i="16"/>
  <c r="C285" i="16"/>
  <c r="D285" i="16"/>
  <c r="G285" i="16"/>
  <c r="H285" i="16"/>
  <c r="M285" i="16"/>
  <c r="A286" i="16"/>
  <c r="B286" i="16"/>
  <c r="C286" i="16"/>
  <c r="D286" i="16"/>
  <c r="G286" i="16"/>
  <c r="H286" i="16"/>
  <c r="M286" i="16"/>
  <c r="A287" i="16"/>
  <c r="B287" i="16"/>
  <c r="C287" i="16"/>
  <c r="D287" i="16"/>
  <c r="G287" i="16"/>
  <c r="H287" i="16"/>
  <c r="M287" i="16"/>
  <c r="A288" i="16"/>
  <c r="B288" i="16"/>
  <c r="C288" i="16"/>
  <c r="D288" i="16"/>
  <c r="G288" i="16"/>
  <c r="H288" i="16"/>
  <c r="M288" i="16"/>
  <c r="A289" i="16"/>
  <c r="B289" i="16"/>
  <c r="C289" i="16"/>
  <c r="D289" i="16"/>
  <c r="G289" i="16"/>
  <c r="H289" i="16"/>
  <c r="M289" i="16"/>
  <c r="A290" i="16"/>
  <c r="B290" i="16"/>
  <c r="C290" i="16"/>
  <c r="D290" i="16"/>
  <c r="G290" i="16"/>
  <c r="M290" i="16"/>
  <c r="A291" i="16"/>
  <c r="B291" i="16"/>
  <c r="C291" i="16"/>
  <c r="D291" i="16"/>
  <c r="G291" i="16"/>
  <c r="M291" i="16"/>
  <c r="A292" i="16"/>
  <c r="B292" i="16"/>
  <c r="C292" i="16"/>
  <c r="D292" i="16"/>
  <c r="G292" i="16"/>
  <c r="M292" i="16"/>
  <c r="A293" i="16"/>
  <c r="B293" i="16"/>
  <c r="C293" i="16"/>
  <c r="D293" i="16"/>
  <c r="G293" i="16"/>
  <c r="M293" i="16"/>
  <c r="A294" i="16"/>
  <c r="B294" i="16"/>
  <c r="C294" i="16"/>
  <c r="D294" i="16"/>
  <c r="G294" i="16"/>
  <c r="M294" i="16"/>
  <c r="A295" i="16"/>
  <c r="B295" i="16"/>
  <c r="C295" i="16"/>
  <c r="D295" i="16"/>
  <c r="G295" i="16"/>
  <c r="M295" i="16"/>
  <c r="A296" i="16"/>
  <c r="B296" i="16"/>
  <c r="C296" i="16"/>
  <c r="D296" i="16"/>
  <c r="G296" i="16"/>
  <c r="M296" i="16"/>
  <c r="A297" i="16"/>
  <c r="B297" i="16"/>
  <c r="C297" i="16"/>
  <c r="D297" i="16"/>
  <c r="G297" i="16"/>
  <c r="M297" i="16"/>
  <c r="A298" i="16"/>
  <c r="B298" i="16"/>
  <c r="C298" i="16"/>
  <c r="D298" i="16"/>
  <c r="G298" i="16"/>
  <c r="M298" i="16"/>
  <c r="A299" i="16"/>
  <c r="B299" i="16"/>
  <c r="C299" i="16"/>
  <c r="D299" i="16"/>
  <c r="G299" i="16"/>
  <c r="M299" i="16"/>
  <c r="A300" i="16"/>
  <c r="B300" i="16"/>
  <c r="C300" i="16"/>
  <c r="D300" i="16"/>
  <c r="G300" i="16"/>
  <c r="M300" i="16"/>
  <c r="A301" i="16"/>
  <c r="B301" i="16"/>
  <c r="C301" i="16"/>
  <c r="D301" i="16"/>
  <c r="G301" i="16"/>
  <c r="M301" i="16"/>
  <c r="A302" i="16"/>
  <c r="B302" i="16"/>
  <c r="C302" i="16"/>
  <c r="D302" i="16"/>
  <c r="G302" i="16"/>
  <c r="M302" i="16"/>
  <c r="A303" i="16"/>
  <c r="B303" i="16"/>
  <c r="C303" i="16"/>
  <c r="D303" i="16"/>
  <c r="G303" i="16"/>
  <c r="M303" i="16"/>
  <c r="A304" i="16"/>
  <c r="B304" i="16"/>
  <c r="C304" i="16"/>
  <c r="D304" i="16"/>
  <c r="G304" i="16"/>
  <c r="M304" i="16"/>
  <c r="A305" i="16"/>
  <c r="B305" i="16"/>
  <c r="C305" i="16"/>
  <c r="D305" i="16"/>
  <c r="G305" i="16"/>
  <c r="M305" i="16"/>
  <c r="A306" i="16"/>
  <c r="B306" i="16"/>
  <c r="C306" i="16"/>
  <c r="D306" i="16"/>
  <c r="G306" i="16"/>
  <c r="M306" i="16"/>
  <c r="A307" i="16"/>
  <c r="B307" i="16"/>
  <c r="C307" i="16"/>
  <c r="D307" i="16"/>
  <c r="G307" i="16"/>
  <c r="M307" i="16"/>
  <c r="A308" i="16"/>
  <c r="B308" i="16"/>
  <c r="C308" i="16"/>
  <c r="D308" i="16"/>
  <c r="G308" i="16"/>
  <c r="M308" i="16"/>
  <c r="A309" i="16"/>
  <c r="B309" i="16"/>
  <c r="C309" i="16"/>
  <c r="D309" i="16"/>
  <c r="G309" i="16"/>
  <c r="M309" i="16"/>
  <c r="A310" i="16"/>
  <c r="B310" i="16"/>
  <c r="C310" i="16"/>
  <c r="D310" i="16"/>
  <c r="G310" i="16"/>
  <c r="M310" i="16"/>
  <c r="A311" i="16"/>
  <c r="B311" i="16"/>
  <c r="C311" i="16"/>
  <c r="D311" i="16"/>
  <c r="G311" i="16"/>
  <c r="M311" i="16"/>
  <c r="A312" i="16"/>
  <c r="B312" i="16"/>
  <c r="C312" i="16"/>
  <c r="D312" i="16"/>
  <c r="G312" i="16"/>
  <c r="M312" i="16"/>
  <c r="A313" i="16"/>
  <c r="B313" i="16"/>
  <c r="C313" i="16"/>
  <c r="D313" i="16"/>
  <c r="G313" i="16"/>
  <c r="M313" i="16"/>
  <c r="A314" i="16"/>
  <c r="B314" i="16"/>
  <c r="C314" i="16"/>
  <c r="D314" i="16"/>
  <c r="G314" i="16"/>
  <c r="H314" i="16"/>
  <c r="M314" i="16"/>
  <c r="A315" i="16"/>
  <c r="B315" i="16"/>
  <c r="C315" i="16"/>
  <c r="D315" i="16"/>
  <c r="G315" i="16"/>
  <c r="H315" i="16"/>
  <c r="M315" i="16"/>
  <c r="A316" i="16"/>
  <c r="B316" i="16"/>
  <c r="C316" i="16"/>
  <c r="D316" i="16"/>
  <c r="G316" i="16"/>
  <c r="H316" i="16"/>
  <c r="M316" i="16"/>
  <c r="A317" i="16"/>
  <c r="B317" i="16"/>
  <c r="C317" i="16"/>
  <c r="D317" i="16"/>
  <c r="G317" i="16"/>
  <c r="H317" i="16"/>
  <c r="M317" i="16"/>
  <c r="A318" i="16"/>
  <c r="B318" i="16"/>
  <c r="C318" i="16"/>
  <c r="D318" i="16"/>
  <c r="G318" i="16"/>
  <c r="H318" i="16"/>
  <c r="M318" i="16"/>
  <c r="A319" i="16"/>
  <c r="B319" i="16"/>
  <c r="C319" i="16"/>
  <c r="D319" i="16"/>
  <c r="G319" i="16"/>
  <c r="H319" i="16"/>
  <c r="M319" i="16"/>
  <c r="A320" i="16"/>
  <c r="B320" i="16"/>
  <c r="C320" i="16"/>
  <c r="D320" i="16"/>
  <c r="G320" i="16"/>
  <c r="H320" i="16"/>
  <c r="M320" i="16"/>
  <c r="A321" i="16"/>
  <c r="B321" i="16"/>
  <c r="C321" i="16"/>
  <c r="D321" i="16"/>
  <c r="G321" i="16"/>
  <c r="H321" i="16"/>
  <c r="M321" i="16"/>
  <c r="A322" i="16"/>
  <c r="B322" i="16"/>
  <c r="C322" i="16"/>
  <c r="D322" i="16"/>
  <c r="G322" i="16"/>
  <c r="H322" i="16"/>
  <c r="M322" i="16"/>
  <c r="A323" i="16"/>
  <c r="B323" i="16"/>
  <c r="C323" i="16"/>
  <c r="D323" i="16"/>
  <c r="G323" i="16"/>
  <c r="H323" i="16"/>
  <c r="M323" i="16"/>
  <c r="A324" i="16"/>
  <c r="B324" i="16"/>
  <c r="C324" i="16"/>
  <c r="D324" i="16"/>
  <c r="G324" i="16"/>
  <c r="H324" i="16"/>
  <c r="M324" i="16"/>
  <c r="A325" i="16"/>
  <c r="B325" i="16"/>
  <c r="C325" i="16"/>
  <c r="D325" i="16"/>
  <c r="G325" i="16"/>
  <c r="H325" i="16"/>
  <c r="M325" i="16"/>
  <c r="A326" i="16"/>
  <c r="B326" i="16"/>
  <c r="C326" i="16"/>
  <c r="D326" i="16"/>
  <c r="G326" i="16"/>
  <c r="H326" i="16"/>
  <c r="M326" i="16"/>
  <c r="A327" i="16"/>
  <c r="B327" i="16"/>
  <c r="C327" i="16"/>
  <c r="D327" i="16"/>
  <c r="G327" i="16"/>
  <c r="H327" i="16"/>
  <c r="M327" i="16"/>
  <c r="A328" i="16"/>
  <c r="B328" i="16"/>
  <c r="C328" i="16"/>
  <c r="D328" i="16"/>
  <c r="G328" i="16"/>
  <c r="H328" i="16"/>
  <c r="M328" i="16"/>
  <c r="A329" i="16"/>
  <c r="B329" i="16"/>
  <c r="C329" i="16"/>
  <c r="D329" i="16"/>
  <c r="G329" i="16"/>
  <c r="H329" i="16"/>
  <c r="M329" i="16"/>
  <c r="A330" i="16"/>
  <c r="B330" i="16"/>
  <c r="C330" i="16"/>
  <c r="D330" i="16"/>
  <c r="G330" i="16"/>
  <c r="M330" i="16"/>
  <c r="A331" i="16"/>
  <c r="B331" i="16"/>
  <c r="C331" i="16"/>
  <c r="D331" i="16"/>
  <c r="G331" i="16"/>
  <c r="M331" i="16"/>
  <c r="A332" i="16"/>
  <c r="B332" i="16"/>
  <c r="C332" i="16"/>
  <c r="D332" i="16"/>
  <c r="G332" i="16"/>
  <c r="M332" i="16"/>
  <c r="A333" i="16"/>
  <c r="B333" i="16"/>
  <c r="C333" i="16"/>
  <c r="D333" i="16"/>
  <c r="G333" i="16"/>
  <c r="M333" i="16"/>
  <c r="A334" i="16"/>
  <c r="B334" i="16"/>
  <c r="C334" i="16"/>
  <c r="D334" i="16"/>
  <c r="G334" i="16"/>
  <c r="M334" i="16"/>
  <c r="A335" i="16"/>
  <c r="B335" i="16"/>
  <c r="C335" i="16"/>
  <c r="D335" i="16"/>
  <c r="G335" i="16"/>
  <c r="M335" i="16"/>
  <c r="A336" i="16"/>
  <c r="B336" i="16"/>
  <c r="C336" i="16"/>
  <c r="D336" i="16"/>
  <c r="G336" i="16"/>
  <c r="M336" i="16"/>
  <c r="A337" i="16"/>
  <c r="B337" i="16"/>
  <c r="C337" i="16"/>
  <c r="D337" i="16"/>
  <c r="G337" i="16"/>
  <c r="M337" i="16"/>
  <c r="A338" i="16"/>
  <c r="B338" i="16"/>
  <c r="C338" i="16"/>
  <c r="D338" i="16"/>
  <c r="G338" i="16"/>
  <c r="M338" i="16"/>
  <c r="A339" i="16"/>
  <c r="B339" i="16"/>
  <c r="C339" i="16"/>
  <c r="D339" i="16"/>
  <c r="G339" i="16"/>
  <c r="M339" i="16"/>
  <c r="A340" i="16"/>
  <c r="B340" i="16"/>
  <c r="C340" i="16"/>
  <c r="D340" i="16"/>
  <c r="G340" i="16"/>
  <c r="M340" i="16"/>
  <c r="A341" i="16"/>
  <c r="B341" i="16"/>
  <c r="C341" i="16"/>
  <c r="D341" i="16"/>
  <c r="G341" i="16"/>
  <c r="M341" i="16"/>
  <c r="A342" i="16"/>
  <c r="B342" i="16"/>
  <c r="C342" i="16"/>
  <c r="D342" i="16"/>
  <c r="G342" i="16"/>
  <c r="M342" i="16"/>
  <c r="A343" i="16"/>
  <c r="B343" i="16"/>
  <c r="C343" i="16"/>
  <c r="D343" i="16"/>
  <c r="G343" i="16"/>
  <c r="M343" i="16"/>
  <c r="A344" i="16"/>
  <c r="B344" i="16"/>
  <c r="C344" i="16"/>
  <c r="D344" i="16"/>
  <c r="G344" i="16"/>
  <c r="M344" i="16"/>
  <c r="A345" i="16"/>
  <c r="B345" i="16"/>
  <c r="C345" i="16"/>
  <c r="D345" i="16"/>
  <c r="G345" i="16"/>
  <c r="M345" i="16"/>
  <c r="A346" i="16"/>
  <c r="B346" i="16"/>
  <c r="C346" i="16"/>
  <c r="D346" i="16"/>
  <c r="G346" i="16"/>
  <c r="M346" i="16"/>
  <c r="A347" i="16"/>
  <c r="B347" i="16"/>
  <c r="C347" i="16"/>
  <c r="D347" i="16"/>
  <c r="G347" i="16"/>
  <c r="M347" i="16"/>
  <c r="A348" i="16"/>
  <c r="B348" i="16"/>
  <c r="C348" i="16"/>
  <c r="D348" i="16"/>
  <c r="G348" i="16"/>
  <c r="M348" i="16"/>
  <c r="A349" i="16"/>
  <c r="B349" i="16"/>
  <c r="C349" i="16"/>
  <c r="D349" i="16"/>
  <c r="G349" i="16"/>
  <c r="M349" i="16"/>
  <c r="A350" i="16"/>
  <c r="B350" i="16"/>
  <c r="C350" i="16"/>
  <c r="D350" i="16"/>
  <c r="G350" i="16"/>
  <c r="H350" i="16"/>
  <c r="M350" i="16"/>
  <c r="A351" i="16"/>
  <c r="B351" i="16"/>
  <c r="C351" i="16"/>
  <c r="D351" i="16"/>
  <c r="G351" i="16"/>
  <c r="H351" i="16"/>
  <c r="M351" i="16"/>
  <c r="A352" i="16"/>
  <c r="B352" i="16"/>
  <c r="C352" i="16"/>
  <c r="D352" i="16"/>
  <c r="G352" i="16"/>
  <c r="H352" i="16"/>
  <c r="M352" i="16"/>
  <c r="A353" i="16"/>
  <c r="B353" i="16"/>
  <c r="C353" i="16"/>
  <c r="D353" i="16"/>
  <c r="G353" i="16"/>
  <c r="H353" i="16"/>
  <c r="M353" i="16"/>
  <c r="A354" i="16"/>
  <c r="B354" i="16"/>
  <c r="C354" i="16"/>
  <c r="D354" i="16"/>
  <c r="G354" i="16"/>
  <c r="H354" i="16"/>
  <c r="M354" i="16"/>
  <c r="A355" i="16"/>
  <c r="B355" i="16"/>
  <c r="C355" i="16"/>
  <c r="D355" i="16"/>
  <c r="G355" i="16"/>
  <c r="H355" i="16"/>
  <c r="M355" i="16"/>
  <c r="A356" i="16"/>
  <c r="B356" i="16"/>
  <c r="C356" i="16"/>
  <c r="D356" i="16"/>
  <c r="G356" i="16"/>
  <c r="H356" i="16"/>
  <c r="M356" i="16"/>
  <c r="A357" i="16"/>
  <c r="B357" i="16"/>
  <c r="C357" i="16"/>
  <c r="D357" i="16"/>
  <c r="G357" i="16"/>
  <c r="H357" i="16"/>
  <c r="M357" i="16"/>
  <c r="A358" i="16"/>
  <c r="B358" i="16"/>
  <c r="C358" i="16"/>
  <c r="D358" i="16"/>
  <c r="G358" i="16"/>
  <c r="H358" i="16"/>
  <c r="M358" i="16"/>
  <c r="A359" i="16"/>
  <c r="B359" i="16"/>
  <c r="C359" i="16"/>
  <c r="D359" i="16"/>
  <c r="G359" i="16"/>
  <c r="H359" i="16"/>
  <c r="M359" i="16"/>
  <c r="A360" i="16"/>
  <c r="B360" i="16"/>
  <c r="C360" i="16"/>
  <c r="D360" i="16"/>
  <c r="G360" i="16"/>
  <c r="H360" i="16"/>
  <c r="M360" i="16"/>
  <c r="A361" i="16"/>
  <c r="B361" i="16"/>
  <c r="C361" i="16"/>
  <c r="D361" i="16"/>
  <c r="G361" i="16"/>
  <c r="H361" i="16"/>
  <c r="M361" i="16"/>
  <c r="A362" i="16"/>
  <c r="B362" i="16"/>
  <c r="C362" i="16"/>
  <c r="D362" i="16"/>
  <c r="G362" i="16"/>
  <c r="M362" i="16"/>
  <c r="A363" i="16"/>
  <c r="B363" i="16"/>
  <c r="C363" i="16"/>
  <c r="D363" i="16"/>
  <c r="G363" i="16"/>
  <c r="M363" i="16"/>
  <c r="A364" i="16"/>
  <c r="B364" i="16"/>
  <c r="C364" i="16"/>
  <c r="D364" i="16"/>
  <c r="G364" i="16"/>
  <c r="M364" i="16"/>
  <c r="A365" i="16"/>
  <c r="B365" i="16"/>
  <c r="C365" i="16"/>
  <c r="D365" i="16"/>
  <c r="G365" i="16"/>
  <c r="M365" i="16"/>
  <c r="A366" i="16"/>
  <c r="B366" i="16"/>
  <c r="C366" i="16"/>
  <c r="D366" i="16"/>
  <c r="G366" i="16"/>
  <c r="M366" i="16"/>
  <c r="A367" i="16"/>
  <c r="B367" i="16"/>
  <c r="C367" i="16"/>
  <c r="D367" i="16"/>
  <c r="G367" i="16"/>
  <c r="M367" i="16"/>
  <c r="A368" i="16"/>
  <c r="B368" i="16"/>
  <c r="C368" i="16"/>
  <c r="D368" i="16"/>
  <c r="G368" i="16"/>
  <c r="M368" i="16"/>
  <c r="A369" i="16"/>
  <c r="B369" i="16"/>
  <c r="C369" i="16"/>
  <c r="D369" i="16"/>
  <c r="G369" i="16"/>
  <c r="M369" i="16"/>
  <c r="A370" i="16"/>
  <c r="B370" i="16"/>
  <c r="C370" i="16"/>
  <c r="D370" i="16"/>
  <c r="G370" i="16"/>
  <c r="M370" i="16"/>
  <c r="A371" i="16"/>
  <c r="B371" i="16"/>
  <c r="C371" i="16"/>
  <c r="D371" i="16"/>
  <c r="G371" i="16"/>
  <c r="M371" i="16"/>
  <c r="A372" i="16"/>
  <c r="B372" i="16"/>
  <c r="C372" i="16"/>
  <c r="D372" i="16"/>
  <c r="G372" i="16"/>
  <c r="M372" i="16"/>
  <c r="A373" i="16"/>
  <c r="B373" i="16"/>
  <c r="C373" i="16"/>
  <c r="D373" i="16"/>
  <c r="G373" i="16"/>
  <c r="M373" i="16"/>
  <c r="A374" i="16"/>
  <c r="B374" i="16"/>
  <c r="C374" i="16"/>
  <c r="D374" i="16"/>
  <c r="G374" i="16"/>
  <c r="M374" i="16"/>
  <c r="A375" i="16"/>
  <c r="B375" i="16"/>
  <c r="C375" i="16"/>
  <c r="D375" i="16"/>
  <c r="G375" i="16"/>
  <c r="M375" i="16"/>
  <c r="A376" i="16"/>
  <c r="B376" i="16"/>
  <c r="C376" i="16"/>
  <c r="D376" i="16"/>
  <c r="G376" i="16"/>
  <c r="M376" i="16"/>
  <c r="A377" i="16"/>
  <c r="B377" i="16"/>
  <c r="C377" i="16"/>
  <c r="D377" i="16"/>
  <c r="G377" i="16"/>
  <c r="M377" i="16"/>
  <c r="A378" i="16"/>
  <c r="B378" i="16"/>
  <c r="C378" i="16"/>
  <c r="D378" i="16"/>
  <c r="G378" i="16"/>
  <c r="M378" i="16"/>
  <c r="A379" i="16"/>
  <c r="B379" i="16"/>
  <c r="C379" i="16"/>
  <c r="D379" i="16"/>
  <c r="G379" i="16"/>
  <c r="M379" i="16"/>
  <c r="A380" i="16"/>
  <c r="B380" i="16"/>
  <c r="C380" i="16"/>
  <c r="D380" i="16"/>
  <c r="G380" i="16"/>
  <c r="M380" i="16"/>
  <c r="A381" i="16"/>
  <c r="B381" i="16"/>
  <c r="C381" i="16"/>
  <c r="D381" i="16"/>
  <c r="G381" i="16"/>
  <c r="M381" i="16"/>
  <c r="A382" i="16"/>
  <c r="B382" i="16"/>
  <c r="C382" i="16"/>
  <c r="D382" i="16"/>
  <c r="G382" i="16"/>
  <c r="M382" i="16"/>
  <c r="A383" i="16"/>
  <c r="B383" i="16"/>
  <c r="C383" i="16"/>
  <c r="D383" i="16"/>
  <c r="G383" i="16"/>
  <c r="M383" i="16"/>
  <c r="A384" i="16"/>
  <c r="B384" i="16"/>
  <c r="C384" i="16"/>
  <c r="D384" i="16"/>
  <c r="G384" i="16"/>
  <c r="M384" i="16"/>
  <c r="A385" i="16"/>
  <c r="B385" i="16"/>
  <c r="C385" i="16"/>
  <c r="D385" i="16"/>
  <c r="G385" i="16"/>
  <c r="M385" i="16"/>
  <c r="A386" i="16"/>
  <c r="B386" i="16"/>
  <c r="C386" i="16"/>
  <c r="D386" i="16"/>
  <c r="G386" i="16"/>
  <c r="M386" i="16"/>
  <c r="A387" i="16"/>
  <c r="B387" i="16"/>
  <c r="C387" i="16"/>
  <c r="D387" i="16"/>
  <c r="G387" i="16"/>
  <c r="M387" i="16"/>
  <c r="A388" i="16"/>
  <c r="B388" i="16"/>
  <c r="C388" i="16"/>
  <c r="D388" i="16"/>
  <c r="G388" i="16"/>
  <c r="M388" i="16"/>
  <c r="A389" i="16"/>
  <c r="B389" i="16"/>
  <c r="C389" i="16"/>
  <c r="D389" i="16"/>
  <c r="G389" i="16"/>
  <c r="M389" i="16"/>
  <c r="A390" i="16"/>
  <c r="B390" i="16"/>
  <c r="C390" i="16"/>
  <c r="D390" i="16"/>
  <c r="G390" i="16"/>
  <c r="M390" i="16"/>
  <c r="A391" i="16"/>
  <c r="B391" i="16"/>
  <c r="C391" i="16"/>
  <c r="D391" i="16"/>
  <c r="G391" i="16"/>
  <c r="M391" i="16"/>
  <c r="A392" i="16"/>
  <c r="B392" i="16"/>
  <c r="C392" i="16"/>
  <c r="D392" i="16"/>
  <c r="G392" i="16"/>
  <c r="M392" i="16"/>
  <c r="A393" i="16"/>
  <c r="B393" i="16"/>
  <c r="C393" i="16"/>
  <c r="D393" i="16"/>
  <c r="G393" i="16"/>
  <c r="M393" i="16"/>
  <c r="A394" i="16"/>
  <c r="B394" i="16"/>
  <c r="C394" i="16"/>
  <c r="D394" i="16"/>
  <c r="G394" i="16"/>
  <c r="M394" i="16"/>
  <c r="A395" i="16"/>
  <c r="B395" i="16"/>
  <c r="C395" i="16"/>
  <c r="D395" i="16"/>
  <c r="G395" i="16"/>
  <c r="M395" i="16"/>
  <c r="A396" i="16"/>
  <c r="B396" i="16"/>
  <c r="C396" i="16"/>
  <c r="D396" i="16"/>
  <c r="G396" i="16"/>
  <c r="M396" i="16"/>
  <c r="A397" i="16"/>
  <c r="B397" i="16"/>
  <c r="C397" i="16"/>
  <c r="D397" i="16"/>
  <c r="G397" i="16"/>
  <c r="M397" i="16"/>
  <c r="A398" i="16"/>
  <c r="B398" i="16"/>
  <c r="C398" i="16"/>
  <c r="D398" i="16"/>
  <c r="G398" i="16"/>
  <c r="M398" i="16"/>
  <c r="A399" i="16"/>
  <c r="B399" i="16"/>
  <c r="C399" i="16"/>
  <c r="D399" i="16"/>
  <c r="G399" i="16"/>
  <c r="M399" i="16"/>
  <c r="A400" i="16"/>
  <c r="B400" i="16"/>
  <c r="C400" i="16"/>
  <c r="D400" i="16"/>
  <c r="G400" i="16"/>
  <c r="M400" i="16"/>
  <c r="A401" i="16"/>
  <c r="B401" i="16"/>
  <c r="C401" i="16"/>
  <c r="D401" i="16"/>
  <c r="G401" i="16"/>
  <c r="M401" i="16"/>
  <c r="A402" i="16"/>
  <c r="B402" i="16"/>
  <c r="C402" i="16"/>
  <c r="D402" i="16"/>
  <c r="G402" i="16"/>
  <c r="M402" i="16"/>
  <c r="A403" i="16"/>
  <c r="B403" i="16"/>
  <c r="C403" i="16"/>
  <c r="D403" i="16"/>
  <c r="G403" i="16"/>
  <c r="M403" i="16"/>
  <c r="A404" i="16"/>
  <c r="B404" i="16"/>
  <c r="C404" i="16"/>
  <c r="D404" i="16"/>
  <c r="G404" i="16"/>
  <c r="M404" i="16"/>
  <c r="A405" i="16"/>
  <c r="B405" i="16"/>
  <c r="C405" i="16"/>
  <c r="D405" i="16"/>
  <c r="G405" i="16"/>
  <c r="M405" i="16"/>
  <c r="A406" i="16"/>
  <c r="B406" i="16"/>
  <c r="C406" i="16"/>
  <c r="D406" i="16"/>
  <c r="G406" i="16"/>
  <c r="M406" i="16"/>
  <c r="A407" i="16"/>
  <c r="B407" i="16"/>
  <c r="C407" i="16"/>
  <c r="D407" i="16"/>
  <c r="G407" i="16"/>
  <c r="M407" i="16"/>
  <c r="A408" i="16"/>
  <c r="B408" i="16"/>
  <c r="C408" i="16"/>
  <c r="D408" i="16"/>
  <c r="G408" i="16"/>
  <c r="M408" i="16"/>
  <c r="A409" i="16"/>
  <c r="B409" i="16"/>
  <c r="C409" i="16"/>
  <c r="D409" i="16"/>
  <c r="G409" i="16"/>
  <c r="M409" i="16"/>
  <c r="A410" i="16"/>
  <c r="B410" i="16"/>
  <c r="C410" i="16"/>
  <c r="D410" i="16"/>
  <c r="G410" i="16"/>
  <c r="M410" i="16"/>
  <c r="A411" i="16"/>
  <c r="B411" i="16"/>
  <c r="C411" i="16"/>
  <c r="D411" i="16"/>
  <c r="G411" i="16"/>
  <c r="M411" i="16"/>
  <c r="A412" i="16"/>
  <c r="B412" i="16"/>
  <c r="C412" i="16"/>
  <c r="D412" i="16"/>
  <c r="G412" i="16"/>
  <c r="M412" i="16"/>
  <c r="A413" i="16"/>
  <c r="B413" i="16"/>
  <c r="C413" i="16"/>
  <c r="D413" i="16"/>
  <c r="G413" i="16"/>
  <c r="M413" i="16"/>
  <c r="A414" i="16"/>
  <c r="B414" i="16"/>
  <c r="C414" i="16"/>
  <c r="D414" i="16"/>
  <c r="G414" i="16"/>
  <c r="M414" i="16"/>
  <c r="A415" i="16"/>
  <c r="B415" i="16"/>
  <c r="C415" i="16"/>
  <c r="D415" i="16"/>
  <c r="G415" i="16"/>
  <c r="M415" i="16"/>
  <c r="A416" i="16"/>
  <c r="B416" i="16"/>
  <c r="C416" i="16"/>
  <c r="D416" i="16"/>
  <c r="G416" i="16"/>
  <c r="M416" i="16"/>
  <c r="A417" i="16"/>
  <c r="B417" i="16"/>
  <c r="C417" i="16"/>
  <c r="D417" i="16"/>
  <c r="G417" i="16"/>
  <c r="M417" i="16"/>
  <c r="A418" i="16"/>
  <c r="B418" i="16"/>
  <c r="C418" i="16"/>
  <c r="D418" i="16"/>
  <c r="G418" i="16"/>
  <c r="M418" i="16"/>
  <c r="A419" i="16"/>
  <c r="B419" i="16"/>
  <c r="C419" i="16"/>
  <c r="D419" i="16"/>
  <c r="G419" i="16"/>
  <c r="M419" i="16"/>
  <c r="A420" i="16"/>
  <c r="B420" i="16"/>
  <c r="C420" i="16"/>
  <c r="D420" i="16"/>
  <c r="G420" i="16"/>
  <c r="M420" i="16"/>
  <c r="A421" i="16"/>
  <c r="B421" i="16"/>
  <c r="C421" i="16"/>
  <c r="D421" i="16"/>
  <c r="G421" i="16"/>
  <c r="M421" i="16"/>
  <c r="A422" i="16"/>
  <c r="B422" i="16"/>
  <c r="C422" i="16"/>
  <c r="D422" i="16"/>
  <c r="G422" i="16"/>
  <c r="M422" i="16"/>
  <c r="A423" i="16"/>
  <c r="B423" i="16"/>
  <c r="C423" i="16"/>
  <c r="D423" i="16"/>
  <c r="G423" i="16"/>
  <c r="M423" i="16"/>
  <c r="A424" i="16"/>
  <c r="B424" i="16"/>
  <c r="C424" i="16"/>
  <c r="D424" i="16"/>
  <c r="G424" i="16"/>
  <c r="M424" i="16"/>
  <c r="A425" i="16"/>
  <c r="B425" i="16"/>
  <c r="C425" i="16"/>
  <c r="D425" i="16"/>
  <c r="G425" i="16"/>
  <c r="M425" i="16"/>
  <c r="A426" i="16"/>
  <c r="B426" i="16"/>
  <c r="C426" i="16"/>
  <c r="D426" i="16"/>
  <c r="G426" i="16"/>
  <c r="M426" i="16"/>
  <c r="A427" i="16"/>
  <c r="B427" i="16"/>
  <c r="C427" i="16"/>
  <c r="D427" i="16"/>
  <c r="G427" i="16"/>
  <c r="M427" i="16"/>
  <c r="A428" i="16"/>
  <c r="B428" i="16"/>
  <c r="C428" i="16"/>
  <c r="D428" i="16"/>
  <c r="G428" i="16"/>
  <c r="M428" i="16"/>
  <c r="A429" i="16"/>
  <c r="B429" i="16"/>
  <c r="C429" i="16"/>
  <c r="D429" i="16"/>
  <c r="G429" i="16"/>
  <c r="M429" i="16"/>
  <c r="A430" i="16"/>
  <c r="B430" i="16"/>
  <c r="C430" i="16"/>
  <c r="D430" i="16"/>
  <c r="G430" i="16"/>
  <c r="M430" i="16"/>
  <c r="A431" i="16"/>
  <c r="B431" i="16"/>
  <c r="C431" i="16"/>
  <c r="D431" i="16"/>
  <c r="G431" i="16"/>
  <c r="M431" i="16"/>
  <c r="A432" i="16"/>
  <c r="B432" i="16"/>
  <c r="C432" i="16"/>
  <c r="D432" i="16"/>
  <c r="G432" i="16"/>
  <c r="M432" i="16"/>
  <c r="A433" i="16"/>
  <c r="B433" i="16"/>
  <c r="C433" i="16"/>
  <c r="D433" i="16"/>
  <c r="G433" i="16"/>
  <c r="M433" i="16"/>
  <c r="A434" i="16"/>
  <c r="B434" i="16"/>
  <c r="C434" i="16"/>
  <c r="D434" i="16"/>
  <c r="G434" i="16"/>
  <c r="M434" i="16"/>
  <c r="A435" i="16"/>
  <c r="B435" i="16"/>
  <c r="C435" i="16"/>
  <c r="D435" i="16"/>
  <c r="G435" i="16"/>
  <c r="M435" i="16"/>
  <c r="A436" i="16"/>
  <c r="B436" i="16"/>
  <c r="C436" i="16"/>
  <c r="D436" i="16"/>
  <c r="G436" i="16"/>
  <c r="M436" i="16"/>
  <c r="A437" i="16"/>
  <c r="B437" i="16"/>
  <c r="C437" i="16"/>
  <c r="D437" i="16"/>
  <c r="G437" i="16"/>
  <c r="M437" i="16"/>
  <c r="A438" i="16"/>
  <c r="B438" i="16"/>
  <c r="C438" i="16"/>
  <c r="D438" i="16"/>
  <c r="G438" i="16"/>
  <c r="M438" i="16"/>
  <c r="A439" i="16"/>
  <c r="B439" i="16"/>
  <c r="C439" i="16"/>
  <c r="D439" i="16"/>
  <c r="G439" i="16"/>
  <c r="M439" i="16"/>
  <c r="A440" i="16"/>
  <c r="B440" i="16"/>
  <c r="C440" i="16"/>
  <c r="D440" i="16"/>
  <c r="G440" i="16"/>
  <c r="M440" i="16"/>
  <c r="A441" i="16"/>
  <c r="B441" i="16"/>
  <c r="C441" i="16"/>
  <c r="D441" i="16"/>
  <c r="G441" i="16"/>
  <c r="M441" i="16"/>
  <c r="A442" i="16"/>
  <c r="B442" i="16"/>
  <c r="C442" i="16"/>
  <c r="D442" i="16"/>
  <c r="G442" i="16"/>
  <c r="M442" i="16"/>
  <c r="A443" i="16"/>
  <c r="B443" i="16"/>
  <c r="C443" i="16"/>
  <c r="D443" i="16"/>
  <c r="G443" i="16"/>
  <c r="M443" i="16"/>
  <c r="A444" i="16"/>
  <c r="B444" i="16"/>
  <c r="C444" i="16"/>
  <c r="D444" i="16"/>
  <c r="G444" i="16"/>
  <c r="M444" i="16"/>
  <c r="A445" i="16"/>
  <c r="B445" i="16"/>
  <c r="C445" i="16"/>
  <c r="D445" i="16"/>
  <c r="G445" i="16"/>
  <c r="M445" i="16"/>
  <c r="A446" i="16"/>
  <c r="B446" i="16"/>
  <c r="C446" i="16"/>
  <c r="D446" i="16"/>
  <c r="G446" i="16"/>
  <c r="H446" i="16"/>
  <c r="M446" i="16"/>
  <c r="A447" i="16"/>
  <c r="B447" i="16"/>
  <c r="C447" i="16"/>
  <c r="D447" i="16"/>
  <c r="G447" i="16"/>
  <c r="H447" i="16"/>
  <c r="M447" i="16"/>
  <c r="A448" i="16"/>
  <c r="B448" i="16"/>
  <c r="C448" i="16"/>
  <c r="D448" i="16"/>
  <c r="G448" i="16"/>
  <c r="H448" i="16"/>
  <c r="M448" i="16"/>
  <c r="A449" i="16"/>
  <c r="B449" i="16"/>
  <c r="C449" i="16"/>
  <c r="D449" i="16"/>
  <c r="G449" i="16"/>
  <c r="H449" i="16"/>
  <c r="M449" i="16"/>
  <c r="A450" i="16"/>
  <c r="B450" i="16"/>
  <c r="C450" i="16"/>
  <c r="D450" i="16"/>
  <c r="G450" i="16"/>
  <c r="H450" i="16"/>
  <c r="M450" i="16"/>
  <c r="A451" i="16"/>
  <c r="B451" i="16"/>
  <c r="C451" i="16"/>
  <c r="D451" i="16"/>
  <c r="G451" i="16"/>
  <c r="H451" i="16"/>
  <c r="M451" i="16"/>
  <c r="A452" i="16"/>
  <c r="B452" i="16"/>
  <c r="C452" i="16"/>
  <c r="D452" i="16"/>
  <c r="G452" i="16"/>
  <c r="H452" i="16"/>
  <c r="M452" i="16"/>
  <c r="A453" i="16"/>
  <c r="B453" i="16"/>
  <c r="C453" i="16"/>
  <c r="D453" i="16"/>
  <c r="G453" i="16"/>
  <c r="H453" i="16"/>
  <c r="M453" i="16"/>
  <c r="A454" i="16"/>
  <c r="B454" i="16"/>
  <c r="C454" i="16"/>
  <c r="D454" i="16"/>
  <c r="G454" i="16"/>
  <c r="H454" i="16"/>
  <c r="M454" i="16"/>
  <c r="A455" i="16"/>
  <c r="B455" i="16"/>
  <c r="C455" i="16"/>
  <c r="D455" i="16"/>
  <c r="G455" i="16"/>
  <c r="H455" i="16"/>
  <c r="M455" i="16"/>
  <c r="A456" i="16"/>
  <c r="B456" i="16"/>
  <c r="C456" i="16"/>
  <c r="D456" i="16"/>
  <c r="G456" i="16"/>
  <c r="H456" i="16"/>
  <c r="M456" i="16"/>
  <c r="A457" i="16"/>
  <c r="B457" i="16"/>
  <c r="C457" i="16"/>
  <c r="D457" i="16"/>
  <c r="G457" i="16"/>
  <c r="H457" i="16"/>
  <c r="M457" i="16"/>
  <c r="A458" i="16"/>
  <c r="B458" i="16"/>
  <c r="C458" i="16"/>
  <c r="D458" i="16"/>
  <c r="G458" i="16"/>
  <c r="M458" i="16"/>
  <c r="A459" i="16"/>
  <c r="B459" i="16"/>
  <c r="C459" i="16"/>
  <c r="D459" i="16"/>
  <c r="G459" i="16"/>
  <c r="M459" i="16"/>
  <c r="A460" i="16"/>
  <c r="B460" i="16"/>
  <c r="C460" i="16"/>
  <c r="D460" i="16"/>
  <c r="G460" i="16"/>
  <c r="M460" i="16"/>
  <c r="A461" i="16"/>
  <c r="B461" i="16"/>
  <c r="C461" i="16"/>
  <c r="D461" i="16"/>
  <c r="G461" i="16"/>
  <c r="M461" i="16"/>
  <c r="A462" i="16"/>
  <c r="B462" i="16"/>
  <c r="C462" i="16"/>
  <c r="D462" i="16"/>
  <c r="G462" i="16"/>
  <c r="M462" i="16"/>
  <c r="A463" i="16"/>
  <c r="B463" i="16"/>
  <c r="C463" i="16"/>
  <c r="D463" i="16"/>
  <c r="G463" i="16"/>
  <c r="M463" i="16"/>
  <c r="A464" i="16"/>
  <c r="B464" i="16"/>
  <c r="C464" i="16"/>
  <c r="D464" i="16"/>
  <c r="G464" i="16"/>
  <c r="M464" i="16"/>
  <c r="A465" i="16"/>
  <c r="B465" i="16"/>
  <c r="C465" i="16"/>
  <c r="D465" i="16"/>
  <c r="G465" i="16"/>
  <c r="M465" i="16"/>
  <c r="A466" i="16"/>
  <c r="B466" i="16"/>
  <c r="C466" i="16"/>
  <c r="D466" i="16"/>
  <c r="G466" i="16"/>
  <c r="M466" i="16"/>
  <c r="A467" i="16"/>
  <c r="B467" i="16"/>
  <c r="C467" i="16"/>
  <c r="D467" i="16"/>
  <c r="G467" i="16"/>
  <c r="M467" i="16"/>
  <c r="A468" i="16"/>
  <c r="B468" i="16"/>
  <c r="C468" i="16"/>
  <c r="D468" i="16"/>
  <c r="G468" i="16"/>
  <c r="M468" i="16"/>
  <c r="A469" i="16"/>
  <c r="B469" i="16"/>
  <c r="C469" i="16"/>
  <c r="D469" i="16"/>
  <c r="G469" i="16"/>
  <c r="M469" i="16"/>
  <c r="A470" i="16"/>
  <c r="B470" i="16"/>
  <c r="C470" i="16"/>
  <c r="D470" i="16"/>
  <c r="G470" i="16"/>
  <c r="H470" i="16"/>
  <c r="M470" i="16"/>
  <c r="A471" i="16"/>
  <c r="B471" i="16"/>
  <c r="C471" i="16"/>
  <c r="D471" i="16"/>
  <c r="G471" i="16"/>
  <c r="H471" i="16"/>
  <c r="M471" i="16"/>
  <c r="A472" i="16"/>
  <c r="B472" i="16"/>
  <c r="C472" i="16"/>
  <c r="D472" i="16"/>
  <c r="G472" i="16"/>
  <c r="H472" i="16"/>
  <c r="M472" i="16"/>
  <c r="A473" i="16"/>
  <c r="B473" i="16"/>
  <c r="C473" i="16"/>
  <c r="D473" i="16"/>
  <c r="G473" i="16"/>
  <c r="H473" i="16"/>
  <c r="M473" i="16"/>
  <c r="A474" i="16"/>
  <c r="B474" i="16"/>
  <c r="C474" i="16"/>
  <c r="D474" i="16"/>
  <c r="G474" i="16"/>
  <c r="H474" i="16"/>
  <c r="M474" i="16"/>
  <c r="A475" i="16"/>
  <c r="B475" i="16"/>
  <c r="C475" i="16"/>
  <c r="D475" i="16"/>
  <c r="G475" i="16"/>
  <c r="H475" i="16"/>
  <c r="M475" i="16"/>
  <c r="A476" i="16"/>
  <c r="B476" i="16"/>
  <c r="C476" i="16"/>
  <c r="D476" i="16"/>
  <c r="G476" i="16"/>
  <c r="H476" i="16"/>
  <c r="M476" i="16"/>
  <c r="A477" i="16"/>
  <c r="B477" i="16"/>
  <c r="C477" i="16"/>
  <c r="D477" i="16"/>
  <c r="G477" i="16"/>
  <c r="H477" i="16"/>
  <c r="M477" i="16"/>
  <c r="A478" i="16"/>
  <c r="B478" i="16"/>
  <c r="C478" i="16"/>
  <c r="D478" i="16"/>
  <c r="G478" i="16"/>
  <c r="H478" i="16"/>
  <c r="M478" i="16"/>
  <c r="A479" i="16"/>
  <c r="B479" i="16"/>
  <c r="C479" i="16"/>
  <c r="D479" i="16"/>
  <c r="G479" i="16"/>
  <c r="H479" i="16"/>
  <c r="M479" i="16"/>
  <c r="A480" i="16"/>
  <c r="B480" i="16"/>
  <c r="C480" i="16"/>
  <c r="D480" i="16"/>
  <c r="G480" i="16"/>
  <c r="H480" i="16"/>
  <c r="M480" i="16"/>
  <c r="A481" i="16"/>
  <c r="B481" i="16"/>
  <c r="C481" i="16"/>
  <c r="D481" i="16"/>
  <c r="G481" i="16"/>
  <c r="H481" i="16"/>
  <c r="M481" i="16"/>
  <c r="A482" i="16"/>
  <c r="B482" i="16"/>
  <c r="C482" i="16"/>
  <c r="D482" i="16"/>
  <c r="G482" i="16"/>
  <c r="M482" i="16"/>
  <c r="A483" i="16"/>
  <c r="B483" i="16"/>
  <c r="C483" i="16"/>
  <c r="D483" i="16"/>
  <c r="G483" i="16"/>
  <c r="M483" i="16"/>
  <c r="A484" i="16"/>
  <c r="B484" i="16"/>
  <c r="C484" i="16"/>
  <c r="D484" i="16"/>
  <c r="G484" i="16"/>
  <c r="M484" i="16"/>
  <c r="A485" i="16"/>
  <c r="B485" i="16"/>
  <c r="C485" i="16"/>
  <c r="D485" i="16"/>
  <c r="G485" i="16"/>
  <c r="M485" i="16"/>
  <c r="A486" i="16"/>
  <c r="B486" i="16"/>
  <c r="C486" i="16"/>
  <c r="D486" i="16"/>
  <c r="G486" i="16"/>
  <c r="M486" i="16"/>
  <c r="A487" i="16"/>
  <c r="B487" i="16"/>
  <c r="C487" i="16"/>
  <c r="D487" i="16"/>
  <c r="G487" i="16"/>
  <c r="M487" i="16"/>
  <c r="A488" i="16"/>
  <c r="B488" i="16"/>
  <c r="C488" i="16"/>
  <c r="D488" i="16"/>
  <c r="G488" i="16"/>
  <c r="M488" i="16"/>
  <c r="A489" i="16"/>
  <c r="B489" i="16"/>
  <c r="C489" i="16"/>
  <c r="D489" i="16"/>
  <c r="G489" i="16"/>
  <c r="M489" i="16"/>
  <c r="A490" i="16"/>
  <c r="B490" i="16"/>
  <c r="C490" i="16"/>
  <c r="D490" i="16"/>
  <c r="G490" i="16"/>
  <c r="M490" i="16"/>
  <c r="A491" i="16"/>
  <c r="B491" i="16"/>
  <c r="C491" i="16"/>
  <c r="D491" i="16"/>
  <c r="G491" i="16"/>
  <c r="M491" i="16"/>
  <c r="A492" i="16"/>
  <c r="B492" i="16"/>
  <c r="C492" i="16"/>
  <c r="D492" i="16"/>
  <c r="G492" i="16"/>
  <c r="M492" i="16"/>
  <c r="A493" i="16"/>
  <c r="B493" i="16"/>
  <c r="C493" i="16"/>
  <c r="D493" i="16"/>
  <c r="G493" i="16"/>
  <c r="M493" i="16"/>
  <c r="A494" i="16"/>
  <c r="B494" i="16"/>
  <c r="C494" i="16"/>
  <c r="D494" i="16"/>
  <c r="G494" i="16"/>
  <c r="H494" i="16"/>
  <c r="M494" i="16"/>
  <c r="A495" i="16"/>
  <c r="B495" i="16"/>
  <c r="C495" i="16"/>
  <c r="D495" i="16"/>
  <c r="G495" i="16"/>
  <c r="H495" i="16"/>
  <c r="M495" i="16"/>
  <c r="A496" i="16"/>
  <c r="B496" i="16"/>
  <c r="C496" i="16"/>
  <c r="D496" i="16"/>
  <c r="G496" i="16"/>
  <c r="H496" i="16"/>
  <c r="M496" i="16"/>
  <c r="A497" i="16"/>
  <c r="B497" i="16"/>
  <c r="C497" i="16"/>
  <c r="D497" i="16"/>
  <c r="G497" i="16"/>
  <c r="H497" i="16"/>
  <c r="M497" i="16"/>
  <c r="A498" i="16"/>
  <c r="B498" i="16"/>
  <c r="C498" i="16"/>
  <c r="D498" i="16"/>
  <c r="G498" i="16"/>
  <c r="H498" i="16"/>
  <c r="M498" i="16"/>
  <c r="A499" i="16"/>
  <c r="B499" i="16"/>
  <c r="C499" i="16"/>
  <c r="D499" i="16"/>
  <c r="G499" i="16"/>
  <c r="H499" i="16"/>
  <c r="M499" i="16"/>
  <c r="A500" i="16"/>
  <c r="B500" i="16"/>
  <c r="C500" i="16"/>
  <c r="D500" i="16"/>
  <c r="G500" i="16"/>
  <c r="H500" i="16"/>
  <c r="M500" i="16"/>
  <c r="A501" i="16"/>
  <c r="B501" i="16"/>
  <c r="C501" i="16"/>
  <c r="D501" i="16"/>
  <c r="G501" i="16"/>
  <c r="H501" i="16"/>
  <c r="M501" i="16"/>
  <c r="A502" i="16"/>
  <c r="B502" i="16"/>
  <c r="C502" i="16"/>
  <c r="D502" i="16"/>
  <c r="G502" i="16"/>
  <c r="H502" i="16"/>
  <c r="M502" i="16"/>
  <c r="A503" i="16"/>
  <c r="B503" i="16"/>
  <c r="C503" i="16"/>
  <c r="D503" i="16"/>
  <c r="G503" i="16"/>
  <c r="H503" i="16"/>
  <c r="M503" i="16"/>
  <c r="A504" i="16"/>
  <c r="B504" i="16"/>
  <c r="C504" i="16"/>
  <c r="D504" i="16"/>
  <c r="G504" i="16"/>
  <c r="H504" i="16"/>
  <c r="M504" i="16"/>
  <c r="A505" i="16"/>
  <c r="B505" i="16"/>
  <c r="C505" i="16"/>
  <c r="D505" i="16"/>
  <c r="G505" i="16"/>
  <c r="H505" i="16"/>
  <c r="M505" i="16"/>
  <c r="A506" i="16"/>
  <c r="B506" i="16"/>
  <c r="C506" i="16"/>
  <c r="D506" i="16"/>
  <c r="G506" i="16"/>
  <c r="M506" i="16"/>
  <c r="A507" i="16"/>
  <c r="B507" i="16"/>
  <c r="C507" i="16"/>
  <c r="D507" i="16"/>
  <c r="G507" i="16"/>
  <c r="M507" i="16"/>
  <c r="A508" i="16"/>
  <c r="B508" i="16"/>
  <c r="C508" i="16"/>
  <c r="D508" i="16"/>
  <c r="G508" i="16"/>
  <c r="M508" i="16"/>
  <c r="A509" i="16"/>
  <c r="B509" i="16"/>
  <c r="C509" i="16"/>
  <c r="D509" i="16"/>
  <c r="G509" i="16"/>
  <c r="M509" i="16"/>
  <c r="A510" i="16"/>
  <c r="B510" i="16"/>
  <c r="C510" i="16"/>
  <c r="D510" i="16"/>
  <c r="G510" i="16"/>
  <c r="M510" i="16"/>
  <c r="A511" i="16"/>
  <c r="B511" i="16"/>
  <c r="C511" i="16"/>
  <c r="D511" i="16"/>
  <c r="G511" i="16"/>
  <c r="M511" i="16"/>
  <c r="A512" i="16"/>
  <c r="B512" i="16"/>
  <c r="C512" i="16"/>
  <c r="D512" i="16"/>
  <c r="G512" i="16"/>
  <c r="M512" i="16"/>
  <c r="A513" i="16"/>
  <c r="B513" i="16"/>
  <c r="C513" i="16"/>
  <c r="D513" i="16"/>
  <c r="G513" i="16"/>
  <c r="M513" i="16"/>
  <c r="A514" i="16"/>
  <c r="B514" i="16"/>
  <c r="C514" i="16"/>
  <c r="D514" i="16"/>
  <c r="G514" i="16"/>
  <c r="M514" i="16"/>
  <c r="A515" i="16"/>
  <c r="B515" i="16"/>
  <c r="C515" i="16"/>
  <c r="D515" i="16"/>
  <c r="G515" i="16"/>
  <c r="M515" i="16"/>
  <c r="A516" i="16"/>
  <c r="B516" i="16"/>
  <c r="C516" i="16"/>
  <c r="D516" i="16"/>
  <c r="G516" i="16"/>
  <c r="M516" i="16"/>
  <c r="A517" i="16"/>
  <c r="B517" i="16"/>
  <c r="C517" i="16"/>
  <c r="D517" i="16"/>
  <c r="G517" i="16"/>
  <c r="M517" i="16"/>
  <c r="A518" i="16"/>
  <c r="B518" i="16"/>
  <c r="C518" i="16"/>
  <c r="D518" i="16"/>
  <c r="G518" i="16"/>
  <c r="H518" i="16"/>
  <c r="M518" i="16"/>
  <c r="A519" i="16"/>
  <c r="B519" i="16"/>
  <c r="C519" i="16"/>
  <c r="D519" i="16"/>
  <c r="G519" i="16"/>
  <c r="H519" i="16"/>
  <c r="M519" i="16"/>
  <c r="A520" i="16"/>
  <c r="B520" i="16"/>
  <c r="C520" i="16"/>
  <c r="D520" i="16"/>
  <c r="G520" i="16"/>
  <c r="H520" i="16"/>
  <c r="M520" i="16"/>
  <c r="A521" i="16"/>
  <c r="B521" i="16"/>
  <c r="C521" i="16"/>
  <c r="D521" i="16"/>
  <c r="G521" i="16"/>
  <c r="H521" i="16"/>
  <c r="M521" i="16"/>
  <c r="A522" i="16"/>
  <c r="B522" i="16"/>
  <c r="C522" i="16"/>
  <c r="D522" i="16"/>
  <c r="G522" i="16"/>
  <c r="H522" i="16"/>
  <c r="M522" i="16"/>
  <c r="A523" i="16"/>
  <c r="B523" i="16"/>
  <c r="C523" i="16"/>
  <c r="D523" i="16"/>
  <c r="G523" i="16"/>
  <c r="H523" i="16"/>
  <c r="M523" i="16"/>
  <c r="A524" i="16"/>
  <c r="B524" i="16"/>
  <c r="C524" i="16"/>
  <c r="D524" i="16"/>
  <c r="G524" i="16"/>
  <c r="H524" i="16"/>
  <c r="M524" i="16"/>
  <c r="A525" i="16"/>
  <c r="B525" i="16"/>
  <c r="C525" i="16"/>
  <c r="D525" i="16"/>
  <c r="G525" i="16"/>
  <c r="H525" i="16"/>
  <c r="M525" i="16"/>
  <c r="A526" i="16"/>
  <c r="B526" i="16"/>
  <c r="C526" i="16"/>
  <c r="D526" i="16"/>
  <c r="G526" i="16"/>
  <c r="H526" i="16"/>
  <c r="M526" i="16"/>
  <c r="A527" i="16"/>
  <c r="B527" i="16"/>
  <c r="C527" i="16"/>
  <c r="D527" i="16"/>
  <c r="G527" i="16"/>
  <c r="H527" i="16"/>
  <c r="M527" i="16"/>
  <c r="A528" i="16"/>
  <c r="B528" i="16"/>
  <c r="C528" i="16"/>
  <c r="D528" i="16"/>
  <c r="G528" i="16"/>
  <c r="H528" i="16"/>
  <c r="M528" i="16"/>
  <c r="A529" i="16"/>
  <c r="B529" i="16"/>
  <c r="C529" i="16"/>
  <c r="D529" i="16"/>
  <c r="G529" i="16"/>
  <c r="H529" i="16"/>
  <c r="M529" i="16"/>
  <c r="A530" i="16"/>
  <c r="B530" i="16"/>
  <c r="C530" i="16"/>
  <c r="D530" i="16"/>
  <c r="G530" i="16"/>
  <c r="M530" i="16"/>
  <c r="A531" i="16"/>
  <c r="B531" i="16"/>
  <c r="C531" i="16"/>
  <c r="D531" i="16"/>
  <c r="G531" i="16"/>
  <c r="M531" i="16"/>
  <c r="A532" i="16"/>
  <c r="B532" i="16"/>
  <c r="C532" i="16"/>
  <c r="D532" i="16"/>
  <c r="G532" i="16"/>
  <c r="M532" i="16"/>
  <c r="A533" i="16"/>
  <c r="B533" i="16"/>
  <c r="C533" i="16"/>
  <c r="D533" i="16"/>
  <c r="G533" i="16"/>
  <c r="M533" i="16"/>
  <c r="A534" i="16"/>
  <c r="B534" i="16"/>
  <c r="C534" i="16"/>
  <c r="D534" i="16"/>
  <c r="G534" i="16"/>
  <c r="M534" i="16"/>
  <c r="A535" i="16"/>
  <c r="B535" i="16"/>
  <c r="C535" i="16"/>
  <c r="D535" i="16"/>
  <c r="G535" i="16"/>
  <c r="M535" i="16"/>
  <c r="A536" i="16"/>
  <c r="B536" i="16"/>
  <c r="C536" i="16"/>
  <c r="D536" i="16"/>
  <c r="G536" i="16"/>
  <c r="M536" i="16"/>
  <c r="A537" i="16"/>
  <c r="B537" i="16"/>
  <c r="C537" i="16"/>
  <c r="D537" i="16"/>
  <c r="G537" i="16"/>
  <c r="M537" i="16"/>
  <c r="A538" i="16"/>
  <c r="B538" i="16"/>
  <c r="C538" i="16"/>
  <c r="D538" i="16"/>
  <c r="G538" i="16"/>
  <c r="M538" i="16"/>
  <c r="A539" i="16"/>
  <c r="B539" i="16"/>
  <c r="C539" i="16"/>
  <c r="D539" i="16"/>
  <c r="G539" i="16"/>
  <c r="M539" i="16"/>
  <c r="A540" i="16"/>
  <c r="B540" i="16"/>
  <c r="C540" i="16"/>
  <c r="D540" i="16"/>
  <c r="G540" i="16"/>
  <c r="M540" i="16"/>
  <c r="A541" i="16"/>
  <c r="B541" i="16"/>
  <c r="C541" i="16"/>
  <c r="D541" i="16"/>
  <c r="G541" i="16"/>
  <c r="M541" i="16"/>
  <c r="A542" i="16"/>
  <c r="B542" i="16"/>
  <c r="C542" i="16"/>
  <c r="D542" i="16"/>
  <c r="G542" i="16"/>
  <c r="H542" i="16"/>
  <c r="M542" i="16"/>
  <c r="A543" i="16"/>
  <c r="B543" i="16"/>
  <c r="C543" i="16"/>
  <c r="D543" i="16"/>
  <c r="G543" i="16"/>
  <c r="H543" i="16"/>
  <c r="M543" i="16"/>
  <c r="A544" i="16"/>
  <c r="B544" i="16"/>
  <c r="C544" i="16"/>
  <c r="D544" i="16"/>
  <c r="G544" i="16"/>
  <c r="H544" i="16"/>
  <c r="M544" i="16"/>
  <c r="A545" i="16"/>
  <c r="B545" i="16"/>
  <c r="C545" i="16"/>
  <c r="D545" i="16"/>
  <c r="G545" i="16"/>
  <c r="H545" i="16"/>
  <c r="M545" i="16"/>
  <c r="A546" i="16"/>
  <c r="B546" i="16"/>
  <c r="C546" i="16"/>
  <c r="D546" i="16"/>
  <c r="G546" i="16"/>
  <c r="H546" i="16"/>
  <c r="M546" i="16"/>
  <c r="A547" i="16"/>
  <c r="B547" i="16"/>
  <c r="C547" i="16"/>
  <c r="D547" i="16"/>
  <c r="G547" i="16"/>
  <c r="H547" i="16"/>
  <c r="M547" i="16"/>
  <c r="A548" i="16"/>
  <c r="B548" i="16"/>
  <c r="C548" i="16"/>
  <c r="D548" i="16"/>
  <c r="G548" i="16"/>
  <c r="H548" i="16"/>
  <c r="M548" i="16"/>
  <c r="A549" i="16"/>
  <c r="B549" i="16"/>
  <c r="C549" i="16"/>
  <c r="D549" i="16"/>
  <c r="G549" i="16"/>
  <c r="H549" i="16"/>
  <c r="M549" i="16"/>
  <c r="A550" i="16"/>
  <c r="B550" i="16"/>
  <c r="C550" i="16"/>
  <c r="D550" i="16"/>
  <c r="G550" i="16"/>
  <c r="H550" i="16"/>
  <c r="M550" i="16"/>
  <c r="A551" i="16"/>
  <c r="B551" i="16"/>
  <c r="C551" i="16"/>
  <c r="D551" i="16"/>
  <c r="G551" i="16"/>
  <c r="H551" i="16"/>
  <c r="M551" i="16"/>
  <c r="A552" i="16"/>
  <c r="B552" i="16"/>
  <c r="C552" i="16"/>
  <c r="D552" i="16"/>
  <c r="G552" i="16"/>
  <c r="H552" i="16"/>
  <c r="M552" i="16"/>
  <c r="A553" i="16"/>
  <c r="B553" i="16"/>
  <c r="C553" i="16"/>
  <c r="D553" i="16"/>
  <c r="G553" i="16"/>
  <c r="H553" i="16"/>
  <c r="M553" i="16"/>
  <c r="A554" i="16"/>
  <c r="B554" i="16"/>
  <c r="C554" i="16"/>
  <c r="D554" i="16"/>
  <c r="G554" i="16"/>
  <c r="M554" i="16"/>
  <c r="A555" i="16"/>
  <c r="B555" i="16"/>
  <c r="C555" i="16"/>
  <c r="D555" i="16"/>
  <c r="G555" i="16"/>
  <c r="M555" i="16"/>
  <c r="A556" i="16"/>
  <c r="B556" i="16"/>
  <c r="C556" i="16"/>
  <c r="D556" i="16"/>
  <c r="G556" i="16"/>
  <c r="M556" i="16"/>
  <c r="A557" i="16"/>
  <c r="B557" i="16"/>
  <c r="C557" i="16"/>
  <c r="D557" i="16"/>
  <c r="G557" i="16"/>
  <c r="M557" i="16"/>
  <c r="A558" i="16"/>
  <c r="B558" i="16"/>
  <c r="C558" i="16"/>
  <c r="D558" i="16"/>
  <c r="G558" i="16"/>
  <c r="M558" i="16"/>
  <c r="A559" i="16"/>
  <c r="B559" i="16"/>
  <c r="C559" i="16"/>
  <c r="D559" i="16"/>
  <c r="G559" i="16"/>
  <c r="M559" i="16"/>
  <c r="A560" i="16"/>
  <c r="B560" i="16"/>
  <c r="C560" i="16"/>
  <c r="D560" i="16"/>
  <c r="G560" i="16"/>
  <c r="M560" i="16"/>
  <c r="A561" i="16"/>
  <c r="B561" i="16"/>
  <c r="C561" i="16"/>
  <c r="D561" i="16"/>
  <c r="G561" i="16"/>
  <c r="M561" i="16"/>
  <c r="A562" i="16"/>
  <c r="B562" i="16"/>
  <c r="C562" i="16"/>
  <c r="D562" i="16"/>
  <c r="G562" i="16"/>
  <c r="M562" i="16"/>
  <c r="A563" i="16"/>
  <c r="B563" i="16"/>
  <c r="C563" i="16"/>
  <c r="D563" i="16"/>
  <c r="G563" i="16"/>
  <c r="M563" i="16"/>
  <c r="A564" i="16"/>
  <c r="B564" i="16"/>
  <c r="C564" i="16"/>
  <c r="D564" i="16"/>
  <c r="G564" i="16"/>
  <c r="M564" i="16"/>
  <c r="A565" i="16"/>
  <c r="B565" i="16"/>
  <c r="C565" i="16"/>
  <c r="D565" i="16"/>
  <c r="G565" i="16"/>
  <c r="M565" i="16"/>
  <c r="A566" i="16"/>
  <c r="B566" i="16"/>
  <c r="C566" i="16"/>
  <c r="D566" i="16"/>
  <c r="G566" i="16"/>
  <c r="H566" i="16"/>
  <c r="M566" i="16"/>
  <c r="A567" i="16"/>
  <c r="B567" i="16"/>
  <c r="C567" i="16"/>
  <c r="D567" i="16"/>
  <c r="G567" i="16"/>
  <c r="H567" i="16"/>
  <c r="M567" i="16"/>
  <c r="A568" i="16"/>
  <c r="B568" i="16"/>
  <c r="C568" i="16"/>
  <c r="D568" i="16"/>
  <c r="G568" i="16"/>
  <c r="H568" i="16"/>
  <c r="M568" i="16"/>
  <c r="A569" i="16"/>
  <c r="B569" i="16"/>
  <c r="C569" i="16"/>
  <c r="D569" i="16"/>
  <c r="G569" i="16"/>
  <c r="H569" i="16"/>
  <c r="M569" i="16"/>
  <c r="A570" i="16"/>
  <c r="B570" i="16"/>
  <c r="C570" i="16"/>
  <c r="D570" i="16"/>
  <c r="G570" i="16"/>
  <c r="H570" i="16"/>
  <c r="M570" i="16"/>
  <c r="A571" i="16"/>
  <c r="B571" i="16"/>
  <c r="C571" i="16"/>
  <c r="D571" i="16"/>
  <c r="G571" i="16"/>
  <c r="H571" i="16"/>
  <c r="M571" i="16"/>
  <c r="A572" i="16"/>
  <c r="B572" i="16"/>
  <c r="C572" i="16"/>
  <c r="D572" i="16"/>
  <c r="G572" i="16"/>
  <c r="H572" i="16"/>
  <c r="M572" i="16"/>
  <c r="A573" i="16"/>
  <c r="B573" i="16"/>
  <c r="C573" i="16"/>
  <c r="D573" i="16"/>
  <c r="G573" i="16"/>
  <c r="H573" i="16"/>
  <c r="M573" i="16"/>
  <c r="A574" i="16"/>
  <c r="B574" i="16"/>
  <c r="C574" i="16"/>
  <c r="D574" i="16"/>
  <c r="G574" i="16"/>
  <c r="H574" i="16"/>
  <c r="M574" i="16"/>
  <c r="A575" i="16"/>
  <c r="B575" i="16"/>
  <c r="C575" i="16"/>
  <c r="D575" i="16"/>
  <c r="G575" i="16"/>
  <c r="H575" i="16"/>
  <c r="M575" i="16"/>
  <c r="A576" i="16"/>
  <c r="B576" i="16"/>
  <c r="C576" i="16"/>
  <c r="D576" i="16"/>
  <c r="G576" i="16"/>
  <c r="H576" i="16"/>
  <c r="M576" i="16"/>
  <c r="A577" i="16"/>
  <c r="B577" i="16"/>
  <c r="C577" i="16"/>
  <c r="D577" i="16"/>
  <c r="G577" i="16"/>
  <c r="H577" i="16"/>
  <c r="M577" i="16"/>
  <c r="A578" i="16"/>
  <c r="B578" i="16"/>
  <c r="C578" i="16"/>
  <c r="D578" i="16"/>
  <c r="G578" i="16"/>
  <c r="M578" i="16"/>
  <c r="A579" i="16"/>
  <c r="B579" i="16"/>
  <c r="C579" i="16"/>
  <c r="D579" i="16"/>
  <c r="G579" i="16"/>
  <c r="M579" i="16"/>
  <c r="A580" i="16"/>
  <c r="B580" i="16"/>
  <c r="C580" i="16"/>
  <c r="D580" i="16"/>
  <c r="G580" i="16"/>
  <c r="M580" i="16"/>
  <c r="A581" i="16"/>
  <c r="B581" i="16"/>
  <c r="C581" i="16"/>
  <c r="D581" i="16"/>
  <c r="G581" i="16"/>
  <c r="M581" i="16"/>
  <c r="A582" i="16"/>
  <c r="B582" i="16"/>
  <c r="C582" i="16"/>
  <c r="D582" i="16"/>
  <c r="G582" i="16"/>
  <c r="M582" i="16"/>
  <c r="A583" i="16"/>
  <c r="B583" i="16"/>
  <c r="C583" i="16"/>
  <c r="D583" i="16"/>
  <c r="G583" i="16"/>
  <c r="M583" i="16"/>
  <c r="A584" i="16"/>
  <c r="B584" i="16"/>
  <c r="C584" i="16"/>
  <c r="D584" i="16"/>
  <c r="G584" i="16"/>
  <c r="M584" i="16"/>
  <c r="A585" i="16"/>
  <c r="B585" i="16"/>
  <c r="C585" i="16"/>
  <c r="D585" i="16"/>
  <c r="G585" i="16"/>
  <c r="M585" i="16"/>
  <c r="A586" i="16"/>
  <c r="B586" i="16"/>
  <c r="C586" i="16"/>
  <c r="D586" i="16"/>
  <c r="G586" i="16"/>
  <c r="M586" i="16"/>
  <c r="A587" i="16"/>
  <c r="B587" i="16"/>
  <c r="C587" i="16"/>
  <c r="D587" i="16"/>
  <c r="G587" i="16"/>
  <c r="M587" i="16"/>
  <c r="A588" i="16"/>
  <c r="B588" i="16"/>
  <c r="C588" i="16"/>
  <c r="D588" i="16"/>
  <c r="G588" i="16"/>
  <c r="M588" i="16"/>
  <c r="A589" i="16"/>
  <c r="B589" i="16"/>
  <c r="C589" i="16"/>
  <c r="D589" i="16"/>
  <c r="G589" i="16"/>
  <c r="M589" i="16"/>
  <c r="A590" i="16"/>
  <c r="B590" i="16"/>
  <c r="C590" i="16"/>
  <c r="D590" i="16"/>
  <c r="G590" i="16"/>
  <c r="H590" i="16"/>
  <c r="M590" i="16"/>
  <c r="A591" i="16"/>
  <c r="B591" i="16"/>
  <c r="C591" i="16"/>
  <c r="D591" i="16"/>
  <c r="G591" i="16"/>
  <c r="H591" i="16"/>
  <c r="M591" i="16"/>
  <c r="A592" i="16"/>
  <c r="B592" i="16"/>
  <c r="C592" i="16"/>
  <c r="D592" i="16"/>
  <c r="G592" i="16"/>
  <c r="H592" i="16"/>
  <c r="M592" i="16"/>
  <c r="A593" i="16"/>
  <c r="B593" i="16"/>
  <c r="C593" i="16"/>
  <c r="D593" i="16"/>
  <c r="G593" i="16"/>
  <c r="H593" i="16"/>
  <c r="M593" i="16"/>
  <c r="A594" i="16"/>
  <c r="B594" i="16"/>
  <c r="C594" i="16"/>
  <c r="D594" i="16"/>
  <c r="G594" i="16"/>
  <c r="H594" i="16"/>
  <c r="M594" i="16"/>
  <c r="A595" i="16"/>
  <c r="B595" i="16"/>
  <c r="C595" i="16"/>
  <c r="D595" i="16"/>
  <c r="G595" i="16"/>
  <c r="H595" i="16"/>
  <c r="M595" i="16"/>
  <c r="A596" i="16"/>
  <c r="B596" i="16"/>
  <c r="C596" i="16"/>
  <c r="D596" i="16"/>
  <c r="G596" i="16"/>
  <c r="H596" i="16"/>
  <c r="M596" i="16"/>
  <c r="A597" i="16"/>
  <c r="B597" i="16"/>
  <c r="C597" i="16"/>
  <c r="D597" i="16"/>
  <c r="G597" i="16"/>
  <c r="H597" i="16"/>
  <c r="M597" i="16"/>
  <c r="A598" i="16"/>
  <c r="B598" i="16"/>
  <c r="C598" i="16"/>
  <c r="D598" i="16"/>
  <c r="G598" i="16"/>
  <c r="H598" i="16"/>
  <c r="M598" i="16"/>
  <c r="A599" i="16"/>
  <c r="B599" i="16"/>
  <c r="C599" i="16"/>
  <c r="D599" i="16"/>
  <c r="G599" i="16"/>
  <c r="H599" i="16"/>
  <c r="M599" i="16"/>
  <c r="A600" i="16"/>
  <c r="B600" i="16"/>
  <c r="C600" i="16"/>
  <c r="D600" i="16"/>
  <c r="G600" i="16"/>
  <c r="H600" i="16"/>
  <c r="M600" i="16"/>
  <c r="A601" i="16"/>
  <c r="B601" i="16"/>
  <c r="C601" i="16"/>
  <c r="D601" i="16"/>
  <c r="G601" i="16"/>
  <c r="H601" i="16"/>
  <c r="M601" i="16"/>
  <c r="A602" i="16"/>
  <c r="B602" i="16"/>
  <c r="C602" i="16"/>
  <c r="D602" i="16"/>
  <c r="G602" i="16"/>
  <c r="M602" i="16"/>
  <c r="A603" i="16"/>
  <c r="B603" i="16"/>
  <c r="C603" i="16"/>
  <c r="D603" i="16"/>
  <c r="G603" i="16"/>
  <c r="M603" i="16"/>
  <c r="A604" i="16"/>
  <c r="B604" i="16"/>
  <c r="C604" i="16"/>
  <c r="D604" i="16"/>
  <c r="G604" i="16"/>
  <c r="M604" i="16"/>
  <c r="A605" i="16"/>
  <c r="B605" i="16"/>
  <c r="C605" i="16"/>
  <c r="D605" i="16"/>
  <c r="G605" i="16"/>
  <c r="M605" i="16"/>
  <c r="A606" i="16"/>
  <c r="B606" i="16"/>
  <c r="C606" i="16"/>
  <c r="D606" i="16"/>
  <c r="G606" i="16"/>
  <c r="M606" i="16"/>
  <c r="A607" i="16"/>
  <c r="B607" i="16"/>
  <c r="C607" i="16"/>
  <c r="D607" i="16"/>
  <c r="G607" i="16"/>
  <c r="M607" i="16"/>
  <c r="A608" i="16"/>
  <c r="B608" i="16"/>
  <c r="C608" i="16"/>
  <c r="D608" i="16"/>
  <c r="G608" i="16"/>
  <c r="M608" i="16"/>
  <c r="A609" i="16"/>
  <c r="B609" i="16"/>
  <c r="C609" i="16"/>
  <c r="D609" i="16"/>
  <c r="G609" i="16"/>
  <c r="M609" i="16"/>
  <c r="A610" i="16"/>
  <c r="B610" i="16"/>
  <c r="C610" i="16"/>
  <c r="D610" i="16"/>
  <c r="G610" i="16"/>
  <c r="M610" i="16"/>
  <c r="A611" i="16"/>
  <c r="B611" i="16"/>
  <c r="C611" i="16"/>
  <c r="D611" i="16"/>
  <c r="G611" i="16"/>
  <c r="M611" i="16"/>
  <c r="A612" i="16"/>
  <c r="B612" i="16"/>
  <c r="C612" i="16"/>
  <c r="D612" i="16"/>
  <c r="G612" i="16"/>
  <c r="M612" i="16"/>
  <c r="A613" i="16"/>
  <c r="B613" i="16"/>
  <c r="C613" i="16"/>
  <c r="D613" i="16"/>
  <c r="G613" i="16"/>
  <c r="M613" i="16"/>
  <c r="A614" i="16"/>
  <c r="B614" i="16"/>
  <c r="C614" i="16"/>
  <c r="D614" i="16"/>
  <c r="G614" i="16"/>
  <c r="H614" i="16"/>
  <c r="M614" i="16"/>
  <c r="A615" i="16"/>
  <c r="B615" i="16"/>
  <c r="C615" i="16"/>
  <c r="D615" i="16"/>
  <c r="G615" i="16"/>
  <c r="H615" i="16"/>
  <c r="M615" i="16"/>
  <c r="A616" i="16"/>
  <c r="B616" i="16"/>
  <c r="C616" i="16"/>
  <c r="D616" i="16"/>
  <c r="G616" i="16"/>
  <c r="H616" i="16"/>
  <c r="M616" i="16"/>
  <c r="A617" i="16"/>
  <c r="B617" i="16"/>
  <c r="C617" i="16"/>
  <c r="D617" i="16"/>
  <c r="G617" i="16"/>
  <c r="H617" i="16"/>
  <c r="M617" i="16"/>
  <c r="A618" i="16"/>
  <c r="B618" i="16"/>
  <c r="C618" i="16"/>
  <c r="D618" i="16"/>
  <c r="G618" i="16"/>
  <c r="H618" i="16"/>
  <c r="M618" i="16"/>
  <c r="A619" i="16"/>
  <c r="B619" i="16"/>
  <c r="C619" i="16"/>
  <c r="D619" i="16"/>
  <c r="G619" i="16"/>
  <c r="H619" i="16"/>
  <c r="M619" i="16"/>
  <c r="A620" i="16"/>
  <c r="B620" i="16"/>
  <c r="C620" i="16"/>
  <c r="D620" i="16"/>
  <c r="G620" i="16"/>
  <c r="H620" i="16"/>
  <c r="M620" i="16"/>
  <c r="A621" i="16"/>
  <c r="B621" i="16"/>
  <c r="C621" i="16"/>
  <c r="D621" i="16"/>
  <c r="G621" i="16"/>
  <c r="H621" i="16"/>
  <c r="M621" i="16"/>
  <c r="A622" i="16"/>
  <c r="B622" i="16"/>
  <c r="C622" i="16"/>
  <c r="D622" i="16"/>
  <c r="G622" i="16"/>
  <c r="H622" i="16"/>
  <c r="M622" i="16"/>
  <c r="A623" i="16"/>
  <c r="B623" i="16"/>
  <c r="C623" i="16"/>
  <c r="D623" i="16"/>
  <c r="G623" i="16"/>
  <c r="H623" i="16"/>
  <c r="M623" i="16"/>
  <c r="A624" i="16"/>
  <c r="B624" i="16"/>
  <c r="C624" i="16"/>
  <c r="D624" i="16"/>
  <c r="G624" i="16"/>
  <c r="H624" i="16"/>
  <c r="M624" i="16"/>
  <c r="A625" i="16"/>
  <c r="B625" i="16"/>
  <c r="C625" i="16"/>
  <c r="D625" i="16"/>
  <c r="G625" i="16"/>
  <c r="H625" i="16"/>
  <c r="M625" i="16"/>
  <c r="A626" i="16"/>
  <c r="B626" i="16"/>
  <c r="C626" i="16"/>
  <c r="D626" i="16"/>
  <c r="G626" i="16"/>
  <c r="M626" i="16"/>
  <c r="A627" i="16"/>
  <c r="B627" i="16"/>
  <c r="C627" i="16"/>
  <c r="D627" i="16"/>
  <c r="G627" i="16"/>
  <c r="M627" i="16"/>
  <c r="A628" i="16"/>
  <c r="B628" i="16"/>
  <c r="C628" i="16"/>
  <c r="D628" i="16"/>
  <c r="G628" i="16"/>
  <c r="M628" i="16"/>
  <c r="A629" i="16"/>
  <c r="B629" i="16"/>
  <c r="C629" i="16"/>
  <c r="D629" i="16"/>
  <c r="G629" i="16"/>
  <c r="M629" i="16"/>
  <c r="A630" i="16"/>
  <c r="B630" i="16"/>
  <c r="C630" i="16"/>
  <c r="D630" i="16"/>
  <c r="G630" i="16"/>
  <c r="M630" i="16"/>
  <c r="A631" i="16"/>
  <c r="B631" i="16"/>
  <c r="C631" i="16"/>
  <c r="D631" i="16"/>
  <c r="G631" i="16"/>
  <c r="M631" i="16"/>
  <c r="A632" i="16"/>
  <c r="B632" i="16"/>
  <c r="C632" i="16"/>
  <c r="D632" i="16"/>
  <c r="G632" i="16"/>
  <c r="M632" i="16"/>
  <c r="A633" i="16"/>
  <c r="B633" i="16"/>
  <c r="C633" i="16"/>
  <c r="D633" i="16"/>
  <c r="G633" i="16"/>
  <c r="M633" i="16"/>
  <c r="A634" i="16"/>
  <c r="B634" i="16"/>
  <c r="C634" i="16"/>
  <c r="D634" i="16"/>
  <c r="G634" i="16"/>
  <c r="M634" i="16"/>
  <c r="A635" i="16"/>
  <c r="B635" i="16"/>
  <c r="C635" i="16"/>
  <c r="D635" i="16"/>
  <c r="G635" i="16"/>
  <c r="M635" i="16"/>
  <c r="A636" i="16"/>
  <c r="B636" i="16"/>
  <c r="C636" i="16"/>
  <c r="D636" i="16"/>
  <c r="G636" i="16"/>
  <c r="M636" i="16"/>
  <c r="A637" i="16"/>
  <c r="B637" i="16"/>
  <c r="C637" i="16"/>
  <c r="D637" i="16"/>
  <c r="G637" i="16"/>
  <c r="M637" i="16"/>
  <c r="A638" i="16"/>
  <c r="B638" i="16"/>
  <c r="C638" i="16"/>
  <c r="D638" i="16"/>
  <c r="G638" i="16"/>
  <c r="H638" i="16"/>
  <c r="M638" i="16"/>
  <c r="A639" i="16"/>
  <c r="B639" i="16"/>
  <c r="C639" i="16"/>
  <c r="D639" i="16"/>
  <c r="G639" i="16"/>
  <c r="H639" i="16"/>
  <c r="M639" i="16"/>
  <c r="A640" i="16"/>
  <c r="B640" i="16"/>
  <c r="C640" i="16"/>
  <c r="D640" i="16"/>
  <c r="G640" i="16"/>
  <c r="H640" i="16"/>
  <c r="M640" i="16"/>
  <c r="A641" i="16"/>
  <c r="B641" i="16"/>
  <c r="C641" i="16"/>
  <c r="D641" i="16"/>
  <c r="G641" i="16"/>
  <c r="H641" i="16"/>
  <c r="M641" i="16"/>
  <c r="A642" i="16"/>
  <c r="B642" i="16"/>
  <c r="C642" i="16"/>
  <c r="D642" i="16"/>
  <c r="G642" i="16"/>
  <c r="H642" i="16"/>
  <c r="M642" i="16"/>
  <c r="A643" i="16"/>
  <c r="B643" i="16"/>
  <c r="C643" i="16"/>
  <c r="D643" i="16"/>
  <c r="G643" i="16"/>
  <c r="H643" i="16"/>
  <c r="M643" i="16"/>
  <c r="A644" i="16"/>
  <c r="B644" i="16"/>
  <c r="C644" i="16"/>
  <c r="D644" i="16"/>
  <c r="G644" i="16"/>
  <c r="H644" i="16"/>
  <c r="M644" i="16"/>
  <c r="A645" i="16"/>
  <c r="B645" i="16"/>
  <c r="C645" i="16"/>
  <c r="D645" i="16"/>
  <c r="G645" i="16"/>
  <c r="H645" i="16"/>
  <c r="M645" i="16"/>
  <c r="A646" i="16"/>
  <c r="B646" i="16"/>
  <c r="C646" i="16"/>
  <c r="D646" i="16"/>
  <c r="G646" i="16"/>
  <c r="H646" i="16"/>
  <c r="M646" i="16"/>
  <c r="A647" i="16"/>
  <c r="B647" i="16"/>
  <c r="C647" i="16"/>
  <c r="D647" i="16"/>
  <c r="G647" i="16"/>
  <c r="H647" i="16"/>
  <c r="M647" i="16"/>
  <c r="A648" i="16"/>
  <c r="B648" i="16"/>
  <c r="C648" i="16"/>
  <c r="D648" i="16"/>
  <c r="G648" i="16"/>
  <c r="H648" i="16"/>
  <c r="M648" i="16"/>
  <c r="A649" i="16"/>
  <c r="B649" i="16"/>
  <c r="C649" i="16"/>
  <c r="D649" i="16"/>
  <c r="G649" i="16"/>
  <c r="H649" i="16"/>
  <c r="M649" i="16"/>
  <c r="A650" i="16"/>
  <c r="B650" i="16"/>
  <c r="C650" i="16"/>
  <c r="D650" i="16"/>
  <c r="G650" i="16"/>
  <c r="H650" i="16"/>
  <c r="M650" i="16"/>
  <c r="A651" i="16"/>
  <c r="B651" i="16"/>
  <c r="C651" i="16"/>
  <c r="D651" i="16"/>
  <c r="G651" i="16"/>
  <c r="H651" i="16"/>
  <c r="M651" i="16"/>
  <c r="A652" i="16"/>
  <c r="B652" i="16"/>
  <c r="C652" i="16"/>
  <c r="D652" i="16"/>
  <c r="G652" i="16"/>
  <c r="H652" i="16"/>
  <c r="M652" i="16"/>
  <c r="A653" i="16"/>
  <c r="B653" i="16"/>
  <c r="C653" i="16"/>
  <c r="D653" i="16"/>
  <c r="G653" i="16"/>
  <c r="H653" i="16"/>
  <c r="M653" i="16"/>
  <c r="A654" i="16"/>
  <c r="B654" i="16"/>
  <c r="C654" i="16"/>
  <c r="D654" i="16"/>
  <c r="G654" i="16"/>
  <c r="M654" i="16"/>
  <c r="A655" i="16"/>
  <c r="B655" i="16"/>
  <c r="C655" i="16"/>
  <c r="D655" i="16"/>
  <c r="G655" i="16"/>
  <c r="M655" i="16"/>
  <c r="A656" i="16"/>
  <c r="B656" i="16"/>
  <c r="C656" i="16"/>
  <c r="D656" i="16"/>
  <c r="G656" i="16"/>
  <c r="M656" i="16"/>
  <c r="A657" i="16"/>
  <c r="B657" i="16"/>
  <c r="C657" i="16"/>
  <c r="D657" i="16"/>
  <c r="G657" i="16"/>
  <c r="M657" i="16"/>
  <c r="A658" i="16"/>
  <c r="B658" i="16"/>
  <c r="C658" i="16"/>
  <c r="D658" i="16"/>
  <c r="G658" i="16"/>
  <c r="M658" i="16"/>
  <c r="A659" i="16"/>
  <c r="B659" i="16"/>
  <c r="C659" i="16"/>
  <c r="D659" i="16"/>
  <c r="G659" i="16"/>
  <c r="M659" i="16"/>
  <c r="A660" i="16"/>
  <c r="B660" i="16"/>
  <c r="C660" i="16"/>
  <c r="D660" i="16"/>
  <c r="G660" i="16"/>
  <c r="M660" i="16"/>
  <c r="A661" i="16"/>
  <c r="B661" i="16"/>
  <c r="C661" i="16"/>
  <c r="D661" i="16"/>
  <c r="G661" i="16"/>
  <c r="M661" i="16"/>
  <c r="A662" i="16"/>
  <c r="B662" i="16"/>
  <c r="C662" i="16"/>
  <c r="D662" i="16"/>
  <c r="G662" i="16"/>
  <c r="M662" i="16"/>
  <c r="A663" i="16"/>
  <c r="B663" i="16"/>
  <c r="C663" i="16"/>
  <c r="D663" i="16"/>
  <c r="G663" i="16"/>
  <c r="M663" i="16"/>
  <c r="A664" i="16"/>
  <c r="B664" i="16"/>
  <c r="C664" i="16"/>
  <c r="D664" i="16"/>
  <c r="G664" i="16"/>
  <c r="M664" i="16"/>
  <c r="A665" i="16"/>
  <c r="B665" i="16"/>
  <c r="C665" i="16"/>
  <c r="D665" i="16"/>
  <c r="G665" i="16"/>
  <c r="M665" i="16"/>
  <c r="A666" i="16"/>
  <c r="B666" i="16"/>
  <c r="C666" i="16"/>
  <c r="D666" i="16"/>
  <c r="G666" i="16"/>
  <c r="M666" i="16"/>
  <c r="A667" i="16"/>
  <c r="B667" i="16"/>
  <c r="C667" i="16"/>
  <c r="D667" i="16"/>
  <c r="G667" i="16"/>
  <c r="M667" i="16"/>
  <c r="A668" i="16"/>
  <c r="B668" i="16"/>
  <c r="C668" i="16"/>
  <c r="D668" i="16"/>
  <c r="G668" i="16"/>
  <c r="M668" i="16"/>
  <c r="A669" i="16"/>
  <c r="B669" i="16"/>
  <c r="C669" i="16"/>
  <c r="D669" i="16"/>
  <c r="G669" i="16"/>
  <c r="M669" i="16"/>
  <c r="A670" i="16"/>
  <c r="B670" i="16"/>
  <c r="C670" i="16"/>
  <c r="D670" i="16"/>
  <c r="G670" i="16"/>
  <c r="M670" i="16"/>
  <c r="A671" i="16"/>
  <c r="B671" i="16"/>
  <c r="C671" i="16"/>
  <c r="D671" i="16"/>
  <c r="G671" i="16"/>
  <c r="M671" i="16"/>
  <c r="A672" i="16"/>
  <c r="B672" i="16"/>
  <c r="C672" i="16"/>
  <c r="D672" i="16"/>
  <c r="G672" i="16"/>
  <c r="M672" i="16"/>
  <c r="A673" i="16"/>
  <c r="B673" i="16"/>
  <c r="C673" i="16"/>
  <c r="D673" i="16"/>
  <c r="G673" i="16"/>
  <c r="M673" i="16"/>
  <c r="A674" i="16"/>
  <c r="B674" i="16"/>
  <c r="C674" i="16"/>
  <c r="D674" i="16"/>
  <c r="G674" i="16"/>
  <c r="M674" i="16"/>
  <c r="A675" i="16"/>
  <c r="B675" i="16"/>
  <c r="C675" i="16"/>
  <c r="D675" i="16"/>
  <c r="G675" i="16"/>
  <c r="M675" i="16"/>
  <c r="A676" i="16"/>
  <c r="B676" i="16"/>
  <c r="C676" i="16"/>
  <c r="D676" i="16"/>
  <c r="G676" i="16"/>
  <c r="M676" i="16"/>
  <c r="A677" i="16"/>
  <c r="B677" i="16"/>
  <c r="C677" i="16"/>
  <c r="D677" i="16"/>
  <c r="G677" i="16"/>
  <c r="M677" i="16"/>
  <c r="A678" i="16"/>
  <c r="B678" i="16"/>
  <c r="C678" i="16"/>
  <c r="D678" i="16"/>
  <c r="G678" i="16"/>
  <c r="M678" i="16"/>
  <c r="A679" i="16"/>
  <c r="B679" i="16"/>
  <c r="C679" i="16"/>
  <c r="D679" i="16"/>
  <c r="G679" i="16"/>
  <c r="M679" i="16"/>
  <c r="A680" i="16"/>
  <c r="B680" i="16"/>
  <c r="C680" i="16"/>
  <c r="D680" i="16"/>
  <c r="G680" i="16"/>
  <c r="M680" i="16"/>
  <c r="A681" i="16"/>
  <c r="B681" i="16"/>
  <c r="C681" i="16"/>
  <c r="D681" i="16"/>
  <c r="G681" i="16"/>
  <c r="M681" i="16"/>
  <c r="A682" i="16"/>
  <c r="B682" i="16"/>
  <c r="C682" i="16"/>
  <c r="D682" i="16"/>
  <c r="G682" i="16"/>
  <c r="M682" i="16"/>
  <c r="A683" i="16"/>
  <c r="B683" i="16"/>
  <c r="C683" i="16"/>
  <c r="D683" i="16"/>
  <c r="G683" i="16"/>
  <c r="M683" i="16"/>
  <c r="A684" i="16"/>
  <c r="B684" i="16"/>
  <c r="C684" i="16"/>
  <c r="D684" i="16"/>
  <c r="G684" i="16"/>
  <c r="M684" i="16"/>
  <c r="A685" i="16"/>
  <c r="B685" i="16"/>
  <c r="C685" i="16"/>
  <c r="D685" i="16"/>
  <c r="G685" i="16"/>
  <c r="M685" i="16"/>
  <c r="A686" i="16"/>
  <c r="B686" i="16"/>
  <c r="C686" i="16"/>
  <c r="D686" i="16"/>
  <c r="G686" i="16"/>
  <c r="A687" i="16"/>
  <c r="B687" i="16"/>
  <c r="C687" i="16"/>
  <c r="D687" i="16"/>
  <c r="G687" i="16"/>
  <c r="A688" i="16"/>
  <c r="B688" i="16"/>
  <c r="C688" i="16"/>
  <c r="D688" i="16"/>
  <c r="G688" i="16"/>
  <c r="A689" i="16"/>
  <c r="B689" i="16"/>
  <c r="C689" i="16"/>
  <c r="D689" i="16"/>
  <c r="G689" i="16"/>
  <c r="A690" i="16"/>
  <c r="B690" i="16"/>
  <c r="C690" i="16"/>
  <c r="D690" i="16"/>
  <c r="G690" i="16"/>
  <c r="A691" i="16"/>
  <c r="B691" i="16"/>
  <c r="C691" i="16"/>
  <c r="D691" i="16"/>
  <c r="G691" i="16"/>
  <c r="A692" i="16"/>
  <c r="B692" i="16"/>
  <c r="C692" i="16"/>
  <c r="D692" i="16"/>
  <c r="G692" i="16"/>
  <c r="A693" i="16"/>
  <c r="B693" i="16"/>
  <c r="C693" i="16"/>
  <c r="D693" i="16"/>
  <c r="G693" i="16"/>
  <c r="A694" i="16"/>
  <c r="B694" i="16"/>
  <c r="C694" i="16"/>
  <c r="D694" i="16"/>
  <c r="G694" i="16"/>
  <c r="A695" i="16"/>
  <c r="B695" i="16"/>
  <c r="C695" i="16"/>
  <c r="D695" i="16"/>
  <c r="G695" i="16"/>
  <c r="A696" i="16"/>
  <c r="B696" i="16"/>
  <c r="C696" i="16"/>
  <c r="D696" i="16"/>
  <c r="G696" i="16"/>
  <c r="A697" i="16"/>
  <c r="B697" i="16"/>
  <c r="C697" i="16"/>
  <c r="D697" i="16"/>
  <c r="G697" i="16"/>
  <c r="A698" i="16"/>
  <c r="B698" i="16"/>
  <c r="C698" i="16"/>
  <c r="D698" i="16"/>
  <c r="G698" i="16"/>
  <c r="A699" i="16"/>
  <c r="B699" i="16"/>
  <c r="C699" i="16"/>
  <c r="D699" i="16"/>
  <c r="G699" i="16"/>
  <c r="A700" i="16"/>
  <c r="B700" i="16"/>
  <c r="C700" i="16"/>
  <c r="D700" i="16"/>
  <c r="G700" i="16"/>
  <c r="A701" i="16"/>
  <c r="B701" i="16"/>
  <c r="C701" i="16"/>
  <c r="D701" i="16"/>
  <c r="G701" i="16"/>
  <c r="A702" i="16"/>
  <c r="B702" i="16"/>
  <c r="C702" i="16"/>
  <c r="D702" i="16"/>
  <c r="G702" i="16"/>
  <c r="A703" i="16"/>
  <c r="B703" i="16"/>
  <c r="C703" i="16"/>
  <c r="D703" i="16"/>
  <c r="G703" i="16"/>
  <c r="A704" i="16"/>
  <c r="B704" i="16"/>
  <c r="C704" i="16"/>
  <c r="D704" i="16"/>
  <c r="G704" i="16"/>
  <c r="A705" i="16"/>
  <c r="B705" i="16"/>
  <c r="C705" i="16"/>
  <c r="D705" i="16"/>
  <c r="G705" i="16"/>
  <c r="A706" i="16"/>
  <c r="B706" i="16"/>
  <c r="C706" i="16"/>
  <c r="D706" i="16"/>
  <c r="G706" i="16"/>
  <c r="A707" i="16"/>
  <c r="B707" i="16"/>
  <c r="C707" i="16"/>
  <c r="D707" i="16"/>
  <c r="G707" i="16"/>
  <c r="A708" i="16"/>
  <c r="B708" i="16"/>
  <c r="C708" i="16"/>
  <c r="D708" i="16"/>
  <c r="G708" i="16"/>
  <c r="A709" i="16"/>
  <c r="B709" i="16"/>
  <c r="C709" i="16"/>
  <c r="D709" i="16"/>
  <c r="G709" i="16"/>
  <c r="A710" i="16"/>
  <c r="B710" i="16"/>
  <c r="C710" i="16"/>
  <c r="D710" i="16"/>
  <c r="G710" i="16"/>
  <c r="A711" i="16"/>
  <c r="B711" i="16"/>
  <c r="C711" i="16"/>
  <c r="D711" i="16"/>
  <c r="G711" i="16"/>
  <c r="A712" i="16"/>
  <c r="B712" i="16"/>
  <c r="C712" i="16"/>
  <c r="D712" i="16"/>
  <c r="G712" i="16"/>
  <c r="A713" i="16"/>
  <c r="B713" i="16"/>
  <c r="C713" i="16"/>
  <c r="D713" i="16"/>
  <c r="G713" i="16"/>
  <c r="A714" i="16"/>
  <c r="B714" i="16"/>
  <c r="C714" i="16"/>
  <c r="D714" i="16"/>
  <c r="G714" i="16"/>
  <c r="A715" i="16"/>
  <c r="B715" i="16"/>
  <c r="C715" i="16"/>
  <c r="D715" i="16"/>
  <c r="G715" i="16"/>
  <c r="A716" i="16"/>
  <c r="B716" i="16"/>
  <c r="C716" i="16"/>
  <c r="D716" i="16"/>
  <c r="G716" i="16"/>
  <c r="A717" i="16"/>
  <c r="B717" i="16"/>
  <c r="C717" i="16"/>
  <c r="D717" i="16"/>
  <c r="G717" i="16"/>
  <c r="A718" i="16"/>
  <c r="B718" i="16"/>
  <c r="C718" i="16"/>
  <c r="D718" i="16"/>
  <c r="G718" i="16"/>
  <c r="A719" i="16"/>
  <c r="B719" i="16"/>
  <c r="C719" i="16"/>
  <c r="D719" i="16"/>
  <c r="G719" i="16"/>
  <c r="A720" i="16"/>
  <c r="B720" i="16"/>
  <c r="C720" i="16"/>
  <c r="D720" i="16"/>
  <c r="G720" i="16"/>
  <c r="A721" i="16"/>
  <c r="B721" i="16"/>
  <c r="C721" i="16"/>
  <c r="D721" i="16"/>
  <c r="G721" i="16"/>
  <c r="A722" i="16"/>
  <c r="B722" i="16"/>
  <c r="C722" i="16"/>
  <c r="D722" i="16"/>
  <c r="G722" i="16"/>
  <c r="A723" i="16"/>
  <c r="B723" i="16"/>
  <c r="C723" i="16"/>
  <c r="D723" i="16"/>
  <c r="G723" i="16"/>
  <c r="A724" i="16"/>
  <c r="B724" i="16"/>
  <c r="C724" i="16"/>
  <c r="D724" i="16"/>
  <c r="G724" i="16"/>
  <c r="A725" i="16"/>
  <c r="B725" i="16"/>
  <c r="C725" i="16"/>
  <c r="D725" i="16"/>
  <c r="G725" i="16"/>
  <c r="A726" i="16"/>
  <c r="B726" i="16"/>
  <c r="C726" i="16"/>
  <c r="D726" i="16"/>
  <c r="G726" i="16"/>
  <c r="A727" i="16"/>
  <c r="B727" i="16"/>
  <c r="C727" i="16"/>
  <c r="D727" i="16"/>
  <c r="G727" i="16"/>
  <c r="A728" i="16"/>
  <c r="B728" i="16"/>
  <c r="C728" i="16"/>
  <c r="D728" i="16"/>
  <c r="G728" i="16"/>
  <c r="A729" i="16"/>
  <c r="B729" i="16"/>
  <c r="C729" i="16"/>
  <c r="D729" i="16"/>
  <c r="G729" i="16"/>
  <c r="A730" i="16"/>
  <c r="B730" i="16"/>
  <c r="C730" i="16"/>
  <c r="D730" i="16"/>
  <c r="G730" i="16"/>
  <c r="A731" i="16"/>
  <c r="B731" i="16"/>
  <c r="C731" i="16"/>
  <c r="D731" i="16"/>
  <c r="G731" i="16"/>
  <c r="A732" i="16"/>
  <c r="B732" i="16"/>
  <c r="C732" i="16"/>
  <c r="D732" i="16"/>
  <c r="G732" i="16"/>
  <c r="A733" i="16"/>
  <c r="B733" i="16"/>
  <c r="C733" i="16"/>
  <c r="D733" i="16"/>
  <c r="G733" i="16"/>
  <c r="A734" i="16"/>
  <c r="B734" i="16"/>
  <c r="C734" i="16"/>
  <c r="D734" i="16"/>
  <c r="G734" i="16"/>
  <c r="A735" i="16"/>
  <c r="B735" i="16"/>
  <c r="C735" i="16"/>
  <c r="D735" i="16"/>
  <c r="G735" i="16"/>
  <c r="A736" i="16"/>
  <c r="B736" i="16"/>
  <c r="C736" i="16"/>
  <c r="D736" i="16"/>
  <c r="G736" i="16"/>
  <c r="A737" i="16"/>
  <c r="B737" i="16"/>
  <c r="C737" i="16"/>
  <c r="D737" i="16"/>
  <c r="G737" i="16"/>
  <c r="A738" i="16"/>
  <c r="B738" i="16"/>
  <c r="C738" i="16"/>
  <c r="D738" i="16"/>
  <c r="G738" i="16"/>
  <c r="A739" i="16"/>
  <c r="B739" i="16"/>
  <c r="C739" i="16"/>
  <c r="D739" i="16"/>
  <c r="G739" i="16"/>
  <c r="A740" i="16"/>
  <c r="B740" i="16"/>
  <c r="C740" i="16"/>
  <c r="D740" i="16"/>
  <c r="G740" i="16"/>
  <c r="A741" i="16"/>
  <c r="B741" i="16"/>
  <c r="C741" i="16"/>
  <c r="D741" i="16"/>
  <c r="G741" i="16"/>
  <c r="A742" i="16"/>
  <c r="B742" i="16"/>
  <c r="C742" i="16"/>
  <c r="D742" i="16"/>
  <c r="G742" i="16"/>
  <c r="A743" i="16"/>
  <c r="B743" i="16"/>
  <c r="C743" i="16"/>
  <c r="D743" i="16"/>
  <c r="G743" i="16"/>
  <c r="A744" i="16"/>
  <c r="B744" i="16"/>
  <c r="C744" i="16"/>
  <c r="D744" i="16"/>
  <c r="G744" i="16"/>
  <c r="A745" i="16"/>
  <c r="B745" i="16"/>
  <c r="C745" i="16"/>
  <c r="D745" i="16"/>
  <c r="G745" i="16"/>
  <c r="A746" i="16"/>
  <c r="B746" i="16"/>
  <c r="C746" i="16"/>
  <c r="D746" i="16"/>
  <c r="G746" i="16"/>
  <c r="A747" i="16"/>
  <c r="B747" i="16"/>
  <c r="C747" i="16"/>
  <c r="D747" i="16"/>
  <c r="G747" i="16"/>
  <c r="A748" i="16"/>
  <c r="B748" i="16"/>
  <c r="C748" i="16"/>
  <c r="D748" i="16"/>
  <c r="G748" i="16"/>
  <c r="A749" i="16"/>
  <c r="B749" i="16"/>
  <c r="C749" i="16"/>
  <c r="D749" i="16"/>
  <c r="G749" i="16"/>
  <c r="A750" i="16"/>
  <c r="B750" i="16"/>
  <c r="C750" i="16"/>
  <c r="D750" i="16"/>
  <c r="G750" i="16"/>
  <c r="A751" i="16"/>
  <c r="B751" i="16"/>
  <c r="C751" i="16"/>
  <c r="D751" i="16"/>
  <c r="G751" i="16"/>
  <c r="A752" i="16"/>
  <c r="B752" i="16"/>
  <c r="C752" i="16"/>
  <c r="D752" i="16"/>
  <c r="G752" i="16"/>
  <c r="A753" i="16"/>
  <c r="B753" i="16"/>
  <c r="C753" i="16"/>
  <c r="D753" i="16"/>
  <c r="G753" i="16"/>
  <c r="A754" i="16"/>
  <c r="B754" i="16"/>
  <c r="C754" i="16"/>
  <c r="D754" i="16"/>
  <c r="G754" i="16"/>
  <c r="A755" i="16"/>
  <c r="B755" i="16"/>
  <c r="C755" i="16"/>
  <c r="D755" i="16"/>
  <c r="G755" i="16"/>
  <c r="A756" i="16"/>
  <c r="B756" i="16"/>
  <c r="C756" i="16"/>
  <c r="D756" i="16"/>
  <c r="G756" i="16"/>
  <c r="A757" i="16"/>
  <c r="B757" i="16"/>
  <c r="C757" i="16"/>
  <c r="D757" i="16"/>
  <c r="G757" i="16"/>
  <c r="A758" i="16"/>
  <c r="B758" i="16"/>
  <c r="C758" i="16"/>
  <c r="D758" i="16"/>
  <c r="G758" i="16"/>
  <c r="A759" i="16"/>
  <c r="B759" i="16"/>
  <c r="C759" i="16"/>
  <c r="D759" i="16"/>
  <c r="G759" i="16"/>
  <c r="A760" i="16"/>
  <c r="B760" i="16"/>
  <c r="C760" i="16"/>
  <c r="D760" i="16"/>
  <c r="G760" i="16"/>
  <c r="A761" i="16"/>
  <c r="B761" i="16"/>
  <c r="C761" i="16"/>
  <c r="D761" i="16"/>
  <c r="G761" i="16"/>
  <c r="A762" i="16"/>
  <c r="B762" i="16"/>
  <c r="C762" i="16"/>
  <c r="D762" i="16"/>
  <c r="G762" i="16"/>
  <c r="A763" i="16"/>
  <c r="B763" i="16"/>
  <c r="C763" i="16"/>
  <c r="D763" i="16"/>
  <c r="G763" i="16"/>
  <c r="A764" i="16"/>
  <c r="B764" i="16"/>
  <c r="C764" i="16"/>
  <c r="D764" i="16"/>
  <c r="G764" i="16"/>
  <c r="A765" i="16"/>
  <c r="B765" i="16"/>
  <c r="C765" i="16"/>
  <c r="D765" i="16"/>
  <c r="G765" i="16"/>
  <c r="A766" i="16"/>
  <c r="B766" i="16"/>
  <c r="C766" i="16"/>
  <c r="D766" i="16"/>
  <c r="G766" i="16"/>
  <c r="A767" i="16"/>
  <c r="B767" i="16"/>
  <c r="C767" i="16"/>
  <c r="D767" i="16"/>
  <c r="G767" i="16"/>
  <c r="A768" i="16"/>
  <c r="B768" i="16"/>
  <c r="C768" i="16"/>
  <c r="D768" i="16"/>
  <c r="G768" i="16"/>
  <c r="A769" i="16"/>
  <c r="B769" i="16"/>
  <c r="C769" i="16"/>
  <c r="D769" i="16"/>
  <c r="G769" i="16"/>
  <c r="A770" i="16"/>
  <c r="B770" i="16"/>
  <c r="C770" i="16"/>
  <c r="D770" i="16"/>
  <c r="G770" i="16"/>
  <c r="A771" i="16"/>
  <c r="B771" i="16"/>
  <c r="C771" i="16"/>
  <c r="D771" i="16"/>
  <c r="G771" i="16"/>
  <c r="A772" i="16"/>
  <c r="B772" i="16"/>
  <c r="C772" i="16"/>
  <c r="D772" i="16"/>
  <c r="G772" i="16"/>
  <c r="A773" i="16"/>
  <c r="B773" i="16"/>
  <c r="C773" i="16"/>
  <c r="D773" i="16"/>
  <c r="G773" i="16"/>
  <c r="A774" i="16"/>
  <c r="B774" i="16"/>
  <c r="C774" i="16"/>
  <c r="D774" i="16"/>
  <c r="G774" i="16"/>
  <c r="A775" i="16"/>
  <c r="B775" i="16"/>
  <c r="C775" i="16"/>
  <c r="D775" i="16"/>
  <c r="G775" i="16"/>
  <c r="A776" i="16"/>
  <c r="B776" i="16"/>
  <c r="C776" i="16"/>
  <c r="D776" i="16"/>
  <c r="G776" i="16"/>
  <c r="A777" i="16"/>
  <c r="B777" i="16"/>
  <c r="C777" i="16"/>
  <c r="D777" i="16"/>
  <c r="G777" i="16"/>
  <c r="A778" i="16"/>
  <c r="B778" i="16"/>
  <c r="C778" i="16"/>
  <c r="D778" i="16"/>
  <c r="G778" i="16"/>
  <c r="A779" i="16"/>
  <c r="B779" i="16"/>
  <c r="C779" i="16"/>
  <c r="D779" i="16"/>
  <c r="G779" i="16"/>
  <c r="A780" i="16"/>
  <c r="B780" i="16"/>
  <c r="C780" i="16"/>
  <c r="D780" i="16"/>
  <c r="G780" i="16"/>
  <c r="A781" i="16"/>
  <c r="B781" i="16"/>
  <c r="C781" i="16"/>
  <c r="D781" i="16"/>
  <c r="G781" i="16"/>
  <c r="A782" i="16"/>
  <c r="B782" i="16"/>
  <c r="C782" i="16"/>
  <c r="D782" i="16"/>
  <c r="G782" i="16"/>
  <c r="A783" i="16"/>
  <c r="B783" i="16"/>
  <c r="C783" i="16"/>
  <c r="D783" i="16"/>
  <c r="G783" i="16"/>
  <c r="A784" i="16"/>
  <c r="B784" i="16"/>
  <c r="C784" i="16"/>
  <c r="D784" i="16"/>
  <c r="G784" i="16"/>
  <c r="A785" i="16"/>
  <c r="B785" i="16"/>
  <c r="C785" i="16"/>
  <c r="D785" i="16"/>
  <c r="G785" i="16"/>
  <c r="A786" i="16"/>
  <c r="B786" i="16"/>
  <c r="C786" i="16"/>
  <c r="D786" i="16"/>
  <c r="G786" i="16"/>
  <c r="A787" i="16"/>
  <c r="B787" i="16"/>
  <c r="C787" i="16"/>
  <c r="D787" i="16"/>
  <c r="G787" i="16"/>
  <c r="A788" i="16"/>
  <c r="B788" i="16"/>
  <c r="C788" i="16"/>
  <c r="D788" i="16"/>
  <c r="G788" i="16"/>
  <c r="A789" i="16"/>
  <c r="B789" i="16"/>
  <c r="C789" i="16"/>
  <c r="D789" i="16"/>
  <c r="G789" i="16"/>
  <c r="A790" i="16"/>
  <c r="B790" i="16"/>
  <c r="C790" i="16"/>
  <c r="D790" i="16"/>
  <c r="G790" i="16"/>
  <c r="A791" i="16"/>
  <c r="B791" i="16"/>
  <c r="C791" i="16"/>
  <c r="D791" i="16"/>
  <c r="G791" i="16"/>
  <c r="A792" i="16"/>
  <c r="B792" i="16"/>
  <c r="C792" i="16"/>
  <c r="D792" i="16"/>
  <c r="G792" i="16"/>
  <c r="A793" i="16"/>
  <c r="B793" i="16"/>
  <c r="C793" i="16"/>
  <c r="D793" i="16"/>
  <c r="G793" i="16"/>
  <c r="A794" i="16"/>
  <c r="B794" i="16"/>
  <c r="C794" i="16"/>
  <c r="D794" i="16"/>
  <c r="G794" i="16"/>
  <c r="A795" i="16"/>
  <c r="B795" i="16"/>
  <c r="C795" i="16"/>
  <c r="D795" i="16"/>
  <c r="G795" i="16"/>
  <c r="A796" i="16"/>
  <c r="B796" i="16"/>
  <c r="C796" i="16"/>
  <c r="D796" i="16"/>
  <c r="G796" i="16"/>
  <c r="A797" i="16"/>
  <c r="B797" i="16"/>
  <c r="C797" i="16"/>
  <c r="D797" i="16"/>
  <c r="G797" i="16"/>
  <c r="A798" i="16"/>
  <c r="B798" i="16"/>
  <c r="C798" i="16"/>
  <c r="D798" i="16"/>
  <c r="G798" i="16"/>
  <c r="A799" i="16"/>
  <c r="B799" i="16"/>
  <c r="C799" i="16"/>
  <c r="D799" i="16"/>
  <c r="G799" i="16"/>
  <c r="A800" i="16"/>
  <c r="B800" i="16"/>
  <c r="C800" i="16"/>
  <c r="D800" i="16"/>
  <c r="G800" i="16"/>
  <c r="A801" i="16"/>
  <c r="B801" i="16"/>
  <c r="C801" i="16"/>
  <c r="D801" i="16"/>
  <c r="G801" i="16"/>
  <c r="A802" i="16"/>
  <c r="B802" i="16"/>
  <c r="C802" i="16"/>
  <c r="D802" i="16"/>
  <c r="G802" i="16"/>
  <c r="A803" i="16"/>
  <c r="B803" i="16"/>
  <c r="C803" i="16"/>
  <c r="D803" i="16"/>
  <c r="G803" i="16"/>
  <c r="A804" i="16"/>
  <c r="B804" i="16"/>
  <c r="C804" i="16"/>
  <c r="D804" i="16"/>
  <c r="G804" i="16"/>
  <c r="A805" i="16"/>
  <c r="B805" i="16"/>
  <c r="C805" i="16"/>
  <c r="D805" i="16"/>
  <c r="G805" i="16"/>
  <c r="A806" i="16"/>
  <c r="B806" i="16"/>
  <c r="C806" i="16"/>
  <c r="D806" i="16"/>
  <c r="G806" i="16"/>
  <c r="A807" i="16"/>
  <c r="B807" i="16"/>
  <c r="C807" i="16"/>
  <c r="D807" i="16"/>
  <c r="G807" i="16"/>
  <c r="A808" i="16"/>
  <c r="B808" i="16"/>
  <c r="C808" i="16"/>
  <c r="D808" i="16"/>
  <c r="G808" i="16"/>
  <c r="A809" i="16"/>
  <c r="B809" i="16"/>
  <c r="C809" i="16"/>
  <c r="D809" i="16"/>
  <c r="G809" i="16"/>
  <c r="A810" i="16"/>
  <c r="B810" i="16"/>
  <c r="C810" i="16"/>
  <c r="D810" i="16"/>
  <c r="G810" i="16"/>
  <c r="A811" i="16"/>
  <c r="B811" i="16"/>
  <c r="C811" i="16"/>
  <c r="D811" i="16"/>
  <c r="G811" i="16"/>
  <c r="A812" i="16"/>
  <c r="B812" i="16"/>
  <c r="C812" i="16"/>
  <c r="D812" i="16"/>
  <c r="G812" i="16"/>
  <c r="A813" i="16"/>
  <c r="B813" i="16"/>
  <c r="C813" i="16"/>
  <c r="D813" i="16"/>
  <c r="G813" i="16"/>
  <c r="A814" i="16"/>
  <c r="B814" i="16"/>
  <c r="C814" i="16"/>
  <c r="D814" i="16"/>
  <c r="G814" i="16"/>
  <c r="A815" i="16"/>
  <c r="B815" i="16"/>
  <c r="C815" i="16"/>
  <c r="D815" i="16"/>
  <c r="G815" i="16"/>
  <c r="A816" i="16"/>
  <c r="B816" i="16"/>
  <c r="C816" i="16"/>
  <c r="D816" i="16"/>
  <c r="G816" i="16"/>
  <c r="A817" i="16"/>
  <c r="B817" i="16"/>
  <c r="C817" i="16"/>
  <c r="D817" i="16"/>
  <c r="G817" i="16"/>
  <c r="A818" i="16"/>
  <c r="B818" i="16"/>
  <c r="C818" i="16"/>
  <c r="D818" i="16"/>
  <c r="G818" i="16"/>
  <c r="A819" i="16"/>
  <c r="B819" i="16"/>
  <c r="C819" i="16"/>
  <c r="D819" i="16"/>
  <c r="G819" i="16"/>
  <c r="A820" i="16"/>
  <c r="B820" i="16"/>
  <c r="C820" i="16"/>
  <c r="D820" i="16"/>
  <c r="G820" i="16"/>
  <c r="A821" i="16"/>
  <c r="B821" i="16"/>
  <c r="C821" i="16"/>
  <c r="D821" i="16"/>
  <c r="G821" i="16"/>
  <c r="A822" i="16"/>
  <c r="B822" i="16"/>
  <c r="C822" i="16"/>
  <c r="D822" i="16"/>
  <c r="G822" i="16"/>
  <c r="A823" i="16"/>
  <c r="B823" i="16"/>
  <c r="C823" i="16"/>
  <c r="D823" i="16"/>
  <c r="G823" i="16"/>
  <c r="A824" i="16"/>
  <c r="B824" i="16"/>
  <c r="C824" i="16"/>
  <c r="D824" i="16"/>
  <c r="G824" i="16"/>
  <c r="A825" i="16"/>
  <c r="B825" i="16"/>
  <c r="C825" i="16"/>
  <c r="D825" i="16"/>
  <c r="G825" i="16"/>
  <c r="A826" i="16"/>
  <c r="B826" i="16"/>
  <c r="C826" i="16"/>
  <c r="D826" i="16"/>
  <c r="G826" i="16"/>
  <c r="A827" i="16"/>
  <c r="B827" i="16"/>
  <c r="C827" i="16"/>
  <c r="D827" i="16"/>
  <c r="G827" i="16"/>
  <c r="A828" i="16"/>
  <c r="B828" i="16"/>
  <c r="C828" i="16"/>
  <c r="D828" i="16"/>
  <c r="G828" i="16"/>
  <c r="A829" i="16"/>
  <c r="B829" i="16"/>
  <c r="C829" i="16"/>
  <c r="D829" i="16"/>
  <c r="G829" i="16"/>
  <c r="A830" i="16"/>
  <c r="B830" i="16"/>
  <c r="C830" i="16"/>
  <c r="D830" i="16"/>
  <c r="G830" i="16"/>
  <c r="A831" i="16"/>
  <c r="B831" i="16"/>
  <c r="C831" i="16"/>
  <c r="D831" i="16"/>
  <c r="G831" i="16"/>
  <c r="A832" i="16"/>
  <c r="B832" i="16"/>
  <c r="C832" i="16"/>
  <c r="D832" i="16"/>
  <c r="G832" i="16"/>
  <c r="A833" i="16"/>
  <c r="B833" i="16"/>
  <c r="C833" i="16"/>
  <c r="D833" i="16"/>
  <c r="G833" i="16"/>
  <c r="A834" i="16"/>
  <c r="B834" i="16"/>
  <c r="C834" i="16"/>
  <c r="D834" i="16"/>
  <c r="G834" i="16"/>
  <c r="A835" i="16"/>
  <c r="B835" i="16"/>
  <c r="C835" i="16"/>
  <c r="D835" i="16"/>
  <c r="G835" i="16"/>
  <c r="A836" i="16"/>
  <c r="B836" i="16"/>
  <c r="C836" i="16"/>
  <c r="D836" i="16"/>
  <c r="G836" i="16"/>
  <c r="A837" i="16"/>
  <c r="B837" i="16"/>
  <c r="C837" i="16"/>
  <c r="D837" i="16"/>
  <c r="G837" i="16"/>
  <c r="A838" i="16"/>
  <c r="B838" i="16"/>
  <c r="C838" i="16"/>
  <c r="D838" i="16"/>
  <c r="G838" i="16"/>
  <c r="A839" i="16"/>
  <c r="B839" i="16"/>
  <c r="C839" i="16"/>
  <c r="D839" i="16"/>
  <c r="G839" i="16"/>
  <c r="A840" i="16"/>
  <c r="B840" i="16"/>
  <c r="C840" i="16"/>
  <c r="D840" i="16"/>
  <c r="G840" i="16"/>
  <c r="A841" i="16"/>
  <c r="B841" i="16"/>
  <c r="C841" i="16"/>
  <c r="D841" i="16"/>
  <c r="G841" i="16"/>
  <c r="A842" i="16"/>
  <c r="B842" i="16"/>
  <c r="C842" i="16"/>
  <c r="D842" i="16"/>
  <c r="G842" i="16"/>
  <c r="A843" i="16"/>
  <c r="B843" i="16"/>
  <c r="C843" i="16"/>
  <c r="D843" i="16"/>
  <c r="G843" i="16"/>
  <c r="A844" i="16"/>
  <c r="B844" i="16"/>
  <c r="C844" i="16"/>
  <c r="D844" i="16"/>
  <c r="G844" i="16"/>
  <c r="A845" i="16"/>
  <c r="B845" i="16"/>
  <c r="C845" i="16"/>
  <c r="D845" i="16"/>
  <c r="G845" i="16"/>
  <c r="A846" i="16"/>
  <c r="B846" i="16"/>
  <c r="C846" i="16"/>
  <c r="D846" i="16"/>
  <c r="G846" i="16"/>
  <c r="A847" i="16"/>
  <c r="B847" i="16"/>
  <c r="C847" i="16"/>
  <c r="D847" i="16"/>
  <c r="G847" i="16"/>
  <c r="A848" i="16"/>
  <c r="B848" i="16"/>
  <c r="C848" i="16"/>
  <c r="D848" i="16"/>
  <c r="G848" i="16"/>
  <c r="A849" i="16"/>
  <c r="B849" i="16"/>
  <c r="C849" i="16"/>
  <c r="D849" i="16"/>
  <c r="G849" i="16"/>
  <c r="A850" i="16"/>
  <c r="B850" i="16"/>
  <c r="C850" i="16"/>
  <c r="D850" i="16"/>
  <c r="G850" i="16"/>
  <c r="A851" i="16"/>
  <c r="B851" i="16"/>
  <c r="C851" i="16"/>
  <c r="D851" i="16"/>
  <c r="G851" i="16"/>
  <c r="A852" i="16"/>
  <c r="B852" i="16"/>
  <c r="C852" i="16"/>
  <c r="D852" i="16"/>
  <c r="G852" i="16"/>
  <c r="A853" i="16"/>
  <c r="B853" i="16"/>
  <c r="C853" i="16"/>
  <c r="D853" i="16"/>
  <c r="G853" i="16"/>
  <c r="A854" i="16"/>
  <c r="B854" i="16"/>
  <c r="C854" i="16"/>
  <c r="D854" i="16"/>
  <c r="G854" i="16"/>
  <c r="A855" i="16"/>
  <c r="B855" i="16"/>
  <c r="C855" i="16"/>
  <c r="D855" i="16"/>
  <c r="G855" i="16"/>
  <c r="A856" i="16"/>
  <c r="B856" i="16"/>
  <c r="C856" i="16"/>
  <c r="D856" i="16"/>
  <c r="G856" i="16"/>
  <c r="A857" i="16"/>
  <c r="B857" i="16"/>
  <c r="C857" i="16"/>
  <c r="D857" i="16"/>
  <c r="G857" i="16"/>
  <c r="A858" i="16"/>
  <c r="B858" i="16"/>
  <c r="C858" i="16"/>
  <c r="D858" i="16"/>
  <c r="G858" i="16"/>
  <c r="A859" i="16"/>
  <c r="B859" i="16"/>
  <c r="C859" i="16"/>
  <c r="D859" i="16"/>
  <c r="G859" i="16"/>
  <c r="A860" i="16"/>
  <c r="B860" i="16"/>
  <c r="C860" i="16"/>
  <c r="D860" i="16"/>
  <c r="G860" i="16"/>
  <c r="A861" i="16"/>
  <c r="B861" i="16"/>
  <c r="C861" i="16"/>
  <c r="D861" i="16"/>
  <c r="G861" i="16"/>
  <c r="A862" i="16"/>
  <c r="B862" i="16"/>
  <c r="C862" i="16"/>
  <c r="D862" i="16"/>
  <c r="G862" i="16"/>
  <c r="A863" i="16"/>
  <c r="B863" i="16"/>
  <c r="C863" i="16"/>
  <c r="D863" i="16"/>
  <c r="G863" i="16"/>
  <c r="A864" i="16"/>
  <c r="B864" i="16"/>
  <c r="C864" i="16"/>
  <c r="D864" i="16"/>
  <c r="G864" i="16"/>
  <c r="A865" i="16"/>
  <c r="B865" i="16"/>
  <c r="C865" i="16"/>
  <c r="D865" i="16"/>
  <c r="G865" i="16"/>
  <c r="A866" i="16"/>
  <c r="B866" i="16"/>
  <c r="C866" i="16"/>
  <c r="D866" i="16"/>
  <c r="G866" i="16"/>
  <c r="A867" i="16"/>
  <c r="B867" i="16"/>
  <c r="C867" i="16"/>
  <c r="D867" i="16"/>
  <c r="G867" i="16"/>
  <c r="A868" i="16"/>
  <c r="B868" i="16"/>
  <c r="C868" i="16"/>
  <c r="D868" i="16"/>
  <c r="G868" i="16"/>
  <c r="A869" i="16"/>
  <c r="B869" i="16"/>
  <c r="C869" i="16"/>
  <c r="D869" i="16"/>
  <c r="G869" i="16"/>
  <c r="A870" i="16"/>
  <c r="B870" i="16"/>
  <c r="C870" i="16"/>
  <c r="D870" i="16"/>
  <c r="G870" i="16"/>
  <c r="A871" i="16"/>
  <c r="B871" i="16"/>
  <c r="C871" i="16"/>
  <c r="D871" i="16"/>
  <c r="G871" i="16"/>
  <c r="A872" i="16"/>
  <c r="B872" i="16"/>
  <c r="C872" i="16"/>
  <c r="D872" i="16"/>
  <c r="G872" i="16"/>
  <c r="A873" i="16"/>
  <c r="B873" i="16"/>
  <c r="C873" i="16"/>
  <c r="D873" i="16"/>
  <c r="G873" i="16"/>
  <c r="A874" i="16"/>
  <c r="B874" i="16"/>
  <c r="C874" i="16"/>
  <c r="D874" i="16"/>
  <c r="G874" i="16"/>
  <c r="A875" i="16"/>
  <c r="B875" i="16"/>
  <c r="C875" i="16"/>
  <c r="D875" i="16"/>
  <c r="G875" i="16"/>
  <c r="A876" i="16"/>
  <c r="B876" i="16"/>
  <c r="C876" i="16"/>
  <c r="D876" i="16"/>
  <c r="G876" i="16"/>
  <c r="A877" i="16"/>
  <c r="B877" i="16"/>
  <c r="C877" i="16"/>
  <c r="D877" i="16"/>
  <c r="G877" i="16"/>
  <c r="A878" i="16"/>
  <c r="B878" i="16"/>
  <c r="C878" i="16"/>
  <c r="D878" i="16"/>
  <c r="G878" i="16"/>
  <c r="A879" i="16"/>
  <c r="B879" i="16"/>
  <c r="C879" i="16"/>
  <c r="D879" i="16"/>
  <c r="G879" i="16"/>
  <c r="A880" i="16"/>
  <c r="B880" i="16"/>
  <c r="C880" i="16"/>
  <c r="D880" i="16"/>
  <c r="G880" i="16"/>
  <c r="A881" i="16"/>
  <c r="B881" i="16"/>
  <c r="C881" i="16"/>
  <c r="D881" i="16"/>
  <c r="G881" i="16"/>
  <c r="A882" i="16"/>
  <c r="B882" i="16"/>
  <c r="C882" i="16"/>
  <c r="D882" i="16"/>
  <c r="G882" i="16"/>
  <c r="A883" i="16"/>
  <c r="B883" i="16"/>
  <c r="C883" i="16"/>
  <c r="D883" i="16"/>
  <c r="G883" i="16"/>
  <c r="A884" i="16"/>
  <c r="B884" i="16"/>
  <c r="C884" i="16"/>
  <c r="D884" i="16"/>
  <c r="G884" i="16"/>
  <c r="A885" i="16"/>
  <c r="B885" i="16"/>
  <c r="C885" i="16"/>
  <c r="D885" i="16"/>
  <c r="G885" i="16"/>
  <c r="A886" i="16"/>
  <c r="B886" i="16"/>
  <c r="C886" i="16"/>
  <c r="D886" i="16"/>
  <c r="G886" i="16"/>
  <c r="A887" i="16"/>
  <c r="B887" i="16"/>
  <c r="C887" i="16"/>
  <c r="D887" i="16"/>
  <c r="G887" i="16"/>
  <c r="A888" i="16"/>
  <c r="B888" i="16"/>
  <c r="C888" i="16"/>
  <c r="D888" i="16"/>
  <c r="G888" i="16"/>
  <c r="A889" i="16"/>
  <c r="B889" i="16"/>
  <c r="C889" i="16"/>
  <c r="D889" i="16"/>
  <c r="G889" i="16"/>
  <c r="A890" i="16"/>
  <c r="B890" i="16"/>
  <c r="C890" i="16"/>
  <c r="D890" i="16"/>
  <c r="G890" i="16"/>
  <c r="A891" i="16"/>
  <c r="B891" i="16"/>
  <c r="C891" i="16"/>
  <c r="D891" i="16"/>
  <c r="G891" i="16"/>
  <c r="A892" i="16"/>
  <c r="B892" i="16"/>
  <c r="C892" i="16"/>
  <c r="D892" i="16"/>
  <c r="G892" i="16"/>
  <c r="A893" i="16"/>
  <c r="B893" i="16"/>
  <c r="C893" i="16"/>
  <c r="D893" i="16"/>
  <c r="G893" i="16"/>
  <c r="A894" i="16"/>
  <c r="B894" i="16"/>
  <c r="C894" i="16"/>
  <c r="D894" i="16"/>
  <c r="G894" i="16"/>
  <c r="A895" i="16"/>
  <c r="B895" i="16"/>
  <c r="C895" i="16"/>
  <c r="D895" i="16"/>
  <c r="G895" i="16"/>
  <c r="A896" i="16"/>
  <c r="B896" i="16"/>
  <c r="C896" i="16"/>
  <c r="D896" i="16"/>
  <c r="G896" i="16"/>
  <c r="A897" i="16"/>
  <c r="B897" i="16"/>
  <c r="C897" i="16"/>
  <c r="D897" i="16"/>
  <c r="G897" i="16"/>
  <c r="A898" i="16"/>
  <c r="B898" i="16"/>
  <c r="C898" i="16"/>
  <c r="D898" i="16"/>
  <c r="G898" i="16"/>
  <c r="A899" i="16"/>
  <c r="B899" i="16"/>
  <c r="C899" i="16"/>
  <c r="D899" i="16"/>
  <c r="G899" i="16"/>
  <c r="A900" i="16"/>
  <c r="B900" i="16"/>
  <c r="C900" i="16"/>
  <c r="D900" i="16"/>
  <c r="G900" i="16"/>
  <c r="A901" i="16"/>
  <c r="B901" i="16"/>
  <c r="C901" i="16"/>
  <c r="D901" i="16"/>
  <c r="G901" i="16"/>
  <c r="A902" i="16"/>
  <c r="B902" i="16"/>
  <c r="C902" i="16"/>
  <c r="D902" i="16"/>
  <c r="G902" i="16"/>
  <c r="A903" i="16"/>
  <c r="B903" i="16"/>
  <c r="C903" i="16"/>
  <c r="D903" i="16"/>
  <c r="G903" i="16"/>
  <c r="A904" i="16"/>
  <c r="B904" i="16"/>
  <c r="C904" i="16"/>
  <c r="D904" i="16"/>
  <c r="G904" i="16"/>
  <c r="A905" i="16"/>
  <c r="B905" i="16"/>
  <c r="C905" i="16"/>
  <c r="D905" i="16"/>
  <c r="G905" i="16"/>
  <c r="A906" i="16"/>
  <c r="B906" i="16"/>
  <c r="C906" i="16"/>
  <c r="D906" i="16"/>
  <c r="G906" i="16"/>
  <c r="A907" i="16"/>
  <c r="B907" i="16"/>
  <c r="C907" i="16"/>
  <c r="D907" i="16"/>
  <c r="G907" i="16"/>
  <c r="A908" i="16"/>
  <c r="B908" i="16"/>
  <c r="C908" i="16"/>
  <c r="D908" i="16"/>
  <c r="G908" i="16"/>
  <c r="A909" i="16"/>
  <c r="B909" i="16"/>
  <c r="C909" i="16"/>
  <c r="D909" i="16"/>
  <c r="G909" i="16"/>
  <c r="A910" i="16"/>
  <c r="B910" i="16"/>
  <c r="C910" i="16"/>
  <c r="D910" i="16"/>
  <c r="G910" i="16"/>
  <c r="A911" i="16"/>
  <c r="B911" i="16"/>
  <c r="C911" i="16"/>
  <c r="D911" i="16"/>
  <c r="G911" i="16"/>
  <c r="A912" i="16"/>
  <c r="B912" i="16"/>
  <c r="C912" i="16"/>
  <c r="D912" i="16"/>
  <c r="G912" i="16"/>
  <c r="A913" i="16"/>
  <c r="B913" i="16"/>
  <c r="C913" i="16"/>
  <c r="D913" i="16"/>
  <c r="G913" i="16"/>
  <c r="A914" i="16"/>
  <c r="B914" i="16"/>
  <c r="C914" i="16"/>
  <c r="D914" i="16"/>
  <c r="G914" i="16"/>
  <c r="A915" i="16"/>
  <c r="B915" i="16"/>
  <c r="C915" i="16"/>
  <c r="D915" i="16"/>
  <c r="G915" i="16"/>
  <c r="A916" i="16"/>
  <c r="B916" i="16"/>
  <c r="C916" i="16"/>
  <c r="D916" i="16"/>
  <c r="G916" i="16"/>
  <c r="A917" i="16"/>
  <c r="B917" i="16"/>
  <c r="C917" i="16"/>
  <c r="D917" i="16"/>
  <c r="G917" i="16"/>
  <c r="A918" i="16"/>
  <c r="B918" i="16"/>
  <c r="C918" i="16"/>
  <c r="D918" i="16"/>
  <c r="G918" i="16"/>
  <c r="A919" i="16"/>
  <c r="B919" i="16"/>
  <c r="C919" i="16"/>
  <c r="D919" i="16"/>
  <c r="G919" i="16"/>
  <c r="A920" i="16"/>
  <c r="B920" i="16"/>
  <c r="C920" i="16"/>
  <c r="D920" i="16"/>
  <c r="G920" i="16"/>
  <c r="A921" i="16"/>
  <c r="B921" i="16"/>
  <c r="C921" i="16"/>
  <c r="D921" i="16"/>
  <c r="G921" i="16"/>
  <c r="A922" i="16"/>
  <c r="B922" i="16"/>
  <c r="C922" i="16"/>
  <c r="D922" i="16"/>
  <c r="G922" i="16"/>
  <c r="A923" i="16"/>
  <c r="B923" i="16"/>
  <c r="C923" i="16"/>
  <c r="D923" i="16"/>
  <c r="G923" i="16"/>
  <c r="A924" i="16"/>
  <c r="B924" i="16"/>
  <c r="C924" i="16"/>
  <c r="D924" i="16"/>
  <c r="G924" i="16"/>
  <c r="A925" i="16"/>
  <c r="B925" i="16"/>
  <c r="C925" i="16"/>
  <c r="D925" i="16"/>
  <c r="G925" i="16"/>
  <c r="A926" i="16"/>
  <c r="B926" i="16"/>
  <c r="C926" i="16"/>
  <c r="D926" i="16"/>
  <c r="G926" i="16"/>
  <c r="A927" i="16"/>
  <c r="B927" i="16"/>
  <c r="C927" i="16"/>
  <c r="D927" i="16"/>
  <c r="G927" i="16"/>
  <c r="A928" i="16"/>
  <c r="B928" i="16"/>
  <c r="C928" i="16"/>
  <c r="D928" i="16"/>
  <c r="G928" i="16"/>
  <c r="A929" i="16"/>
  <c r="B929" i="16"/>
  <c r="C929" i="16"/>
  <c r="D929" i="16"/>
  <c r="G929" i="16"/>
  <c r="A930" i="16"/>
  <c r="B930" i="16"/>
  <c r="C930" i="16"/>
  <c r="D930" i="16"/>
  <c r="G930" i="16"/>
  <c r="A931" i="16"/>
  <c r="B931" i="16"/>
  <c r="C931" i="16"/>
  <c r="D931" i="16"/>
  <c r="G931" i="16"/>
  <c r="A932" i="16"/>
  <c r="B932" i="16"/>
  <c r="C932" i="16"/>
  <c r="D932" i="16"/>
  <c r="G932" i="16"/>
  <c r="A933" i="16"/>
  <c r="B933" i="16"/>
  <c r="C933" i="16"/>
  <c r="D933" i="16"/>
  <c r="G933" i="16"/>
  <c r="A934" i="16"/>
  <c r="B934" i="16"/>
  <c r="C934" i="16"/>
  <c r="D934" i="16"/>
  <c r="G934" i="16"/>
  <c r="A935" i="16"/>
  <c r="B935" i="16"/>
  <c r="C935" i="16"/>
  <c r="D935" i="16"/>
  <c r="G935" i="16"/>
  <c r="A936" i="16"/>
  <c r="B936" i="16"/>
  <c r="C936" i="16"/>
  <c r="D936" i="16"/>
  <c r="G936" i="16"/>
  <c r="A937" i="16"/>
  <c r="B937" i="16"/>
  <c r="C937" i="16"/>
  <c r="D937" i="16"/>
  <c r="G937" i="16"/>
  <c r="A938" i="16"/>
  <c r="B938" i="16"/>
  <c r="C938" i="16"/>
  <c r="D938" i="16"/>
  <c r="G938" i="16"/>
  <c r="A939" i="16"/>
  <c r="B939" i="16"/>
  <c r="C939" i="16"/>
  <c r="D939" i="16"/>
  <c r="G939" i="16"/>
  <c r="A940" i="16"/>
  <c r="B940" i="16"/>
  <c r="C940" i="16"/>
  <c r="D940" i="16"/>
  <c r="G940" i="16"/>
  <c r="A941" i="16"/>
  <c r="B941" i="16"/>
  <c r="C941" i="16"/>
  <c r="D941" i="16"/>
  <c r="G941" i="16"/>
  <c r="A942" i="16"/>
  <c r="B942" i="16"/>
  <c r="C942" i="16"/>
  <c r="D942" i="16"/>
  <c r="G942" i="16"/>
  <c r="A943" i="16"/>
  <c r="B943" i="16"/>
  <c r="C943" i="16"/>
  <c r="D943" i="16"/>
  <c r="G943" i="16"/>
  <c r="A944" i="16"/>
  <c r="B944" i="16"/>
  <c r="C944" i="16"/>
  <c r="D944" i="16"/>
  <c r="G944" i="16"/>
  <c r="A945" i="16"/>
  <c r="B945" i="16"/>
  <c r="C945" i="16"/>
  <c r="D945" i="16"/>
  <c r="G945" i="16"/>
  <c r="A946" i="16"/>
  <c r="B946" i="16"/>
  <c r="C946" i="16"/>
  <c r="D946" i="16"/>
  <c r="G946" i="16"/>
  <c r="A947" i="16"/>
  <c r="B947" i="16"/>
  <c r="C947" i="16"/>
  <c r="D947" i="16"/>
  <c r="G947" i="16"/>
  <c r="A948" i="16"/>
  <c r="B948" i="16"/>
  <c r="C948" i="16"/>
  <c r="D948" i="16"/>
  <c r="G948" i="16"/>
  <c r="A949" i="16"/>
  <c r="B949" i="16"/>
  <c r="C949" i="16"/>
  <c r="D949" i="16"/>
  <c r="G949" i="16"/>
  <c r="A950" i="16"/>
  <c r="B950" i="16"/>
  <c r="C950" i="16"/>
  <c r="D950" i="16"/>
  <c r="G950" i="16"/>
  <c r="A951" i="16"/>
  <c r="B951" i="16"/>
  <c r="C951" i="16"/>
  <c r="D951" i="16"/>
  <c r="G951" i="16"/>
  <c r="A952" i="16"/>
  <c r="B952" i="16"/>
  <c r="C952" i="16"/>
  <c r="D952" i="16"/>
  <c r="G952" i="16"/>
  <c r="A953" i="16"/>
  <c r="B953" i="16"/>
  <c r="C953" i="16"/>
  <c r="D953" i="16"/>
  <c r="G953" i="16"/>
  <c r="A954" i="16"/>
  <c r="B954" i="16"/>
  <c r="C954" i="16"/>
  <c r="D954" i="16"/>
  <c r="G954" i="16"/>
  <c r="A955" i="16"/>
  <c r="B955" i="16"/>
  <c r="C955" i="16"/>
  <c r="D955" i="16"/>
  <c r="G955" i="16"/>
  <c r="A956" i="16"/>
  <c r="B956" i="16"/>
  <c r="C956" i="16"/>
  <c r="D956" i="16"/>
  <c r="G956" i="16"/>
  <c r="A957" i="16"/>
  <c r="B957" i="16"/>
  <c r="C957" i="16"/>
  <c r="D957" i="16"/>
  <c r="G957" i="16"/>
  <c r="A958" i="16"/>
  <c r="B958" i="16"/>
  <c r="C958" i="16"/>
  <c r="D958" i="16"/>
  <c r="G958" i="16"/>
  <c r="A959" i="16"/>
  <c r="B959" i="16"/>
  <c r="C959" i="16"/>
  <c r="D959" i="16"/>
  <c r="G959" i="16"/>
  <c r="A960" i="16"/>
  <c r="B960" i="16"/>
  <c r="C960" i="16"/>
  <c r="D960" i="16"/>
  <c r="G960" i="16"/>
  <c r="A961" i="16"/>
  <c r="B961" i="16"/>
  <c r="C961" i="16"/>
  <c r="D961" i="16"/>
  <c r="G961" i="16"/>
  <c r="A962" i="16"/>
  <c r="B962" i="16"/>
  <c r="C962" i="16"/>
  <c r="D962" i="16"/>
  <c r="G962" i="16"/>
  <c r="A963" i="16"/>
  <c r="B963" i="16"/>
  <c r="C963" i="16"/>
  <c r="D963" i="16"/>
  <c r="G963" i="16"/>
  <c r="A964" i="16"/>
  <c r="B964" i="16"/>
  <c r="C964" i="16"/>
  <c r="D964" i="16"/>
  <c r="G964" i="16"/>
  <c r="A965" i="16"/>
  <c r="B965" i="16"/>
  <c r="C965" i="16"/>
  <c r="D965" i="16"/>
  <c r="G965" i="16"/>
  <c r="A966" i="16"/>
  <c r="B966" i="16"/>
  <c r="C966" i="16"/>
  <c r="D966" i="16"/>
  <c r="G966" i="16"/>
  <c r="A967" i="16"/>
  <c r="B967" i="16"/>
  <c r="C967" i="16"/>
  <c r="D967" i="16"/>
  <c r="G967" i="16"/>
  <c r="A968" i="16"/>
  <c r="B968" i="16"/>
  <c r="C968" i="16"/>
  <c r="D968" i="16"/>
  <c r="G968" i="16"/>
  <c r="A969" i="16"/>
  <c r="B969" i="16"/>
  <c r="C969" i="16"/>
  <c r="D969" i="16"/>
  <c r="G969" i="16"/>
  <c r="A970" i="16"/>
  <c r="B970" i="16"/>
  <c r="C970" i="16"/>
  <c r="D970" i="16"/>
  <c r="G970" i="16"/>
  <c r="A971" i="16"/>
  <c r="B971" i="16"/>
  <c r="C971" i="16"/>
  <c r="D971" i="16"/>
  <c r="G971" i="16"/>
  <c r="A972" i="16"/>
  <c r="B972" i="16"/>
  <c r="C972" i="16"/>
  <c r="D972" i="16"/>
  <c r="G972" i="16"/>
  <c r="A973" i="16"/>
  <c r="B973" i="16"/>
  <c r="C973" i="16"/>
  <c r="D973" i="16"/>
  <c r="G973" i="16"/>
  <c r="A974" i="16"/>
  <c r="B974" i="16"/>
  <c r="C974" i="16"/>
  <c r="D974" i="16"/>
  <c r="G974" i="16"/>
  <c r="A975" i="16"/>
  <c r="B975" i="16"/>
  <c r="C975" i="16"/>
  <c r="D975" i="16"/>
  <c r="G975" i="16"/>
  <c r="A976" i="16"/>
  <c r="B976" i="16"/>
  <c r="C976" i="16"/>
  <c r="D976" i="16"/>
  <c r="G976" i="16"/>
  <c r="A977" i="16"/>
  <c r="B977" i="16"/>
  <c r="C977" i="16"/>
  <c r="D977" i="16"/>
  <c r="G977" i="16"/>
  <c r="A978" i="16"/>
  <c r="B978" i="16"/>
  <c r="C978" i="16"/>
  <c r="D978" i="16"/>
  <c r="G978" i="16"/>
  <c r="A979" i="16"/>
  <c r="B979" i="16"/>
  <c r="C979" i="16"/>
  <c r="D979" i="16"/>
  <c r="G979" i="16"/>
  <c r="A980" i="16"/>
  <c r="B980" i="16"/>
  <c r="C980" i="16"/>
  <c r="D980" i="16"/>
  <c r="G980" i="16"/>
  <c r="A981" i="16"/>
  <c r="B981" i="16"/>
  <c r="C981" i="16"/>
  <c r="D981" i="16"/>
  <c r="G981" i="16"/>
  <c r="A982" i="16"/>
  <c r="B982" i="16"/>
  <c r="C982" i="16"/>
  <c r="D982" i="16"/>
  <c r="G982" i="16"/>
  <c r="A983" i="16"/>
  <c r="B983" i="16"/>
  <c r="C983" i="16"/>
  <c r="D983" i="16"/>
  <c r="G983" i="16"/>
  <c r="A984" i="16"/>
  <c r="B984" i="16"/>
  <c r="C984" i="16"/>
  <c r="D984" i="16"/>
  <c r="G984" i="16"/>
  <c r="A985" i="16"/>
  <c r="B985" i="16"/>
  <c r="C985" i="16"/>
  <c r="D985" i="16"/>
  <c r="G985" i="16"/>
  <c r="A986" i="16"/>
  <c r="B986" i="16"/>
  <c r="C986" i="16"/>
  <c r="D986" i="16"/>
  <c r="G986" i="16"/>
  <c r="A987" i="16"/>
  <c r="B987" i="16"/>
  <c r="C987" i="16"/>
  <c r="D987" i="16"/>
  <c r="G987" i="16"/>
  <c r="A988" i="16"/>
  <c r="B988" i="16"/>
  <c r="C988" i="16"/>
  <c r="D988" i="16"/>
  <c r="G988" i="16"/>
  <c r="A989" i="16"/>
  <c r="B989" i="16"/>
  <c r="C989" i="16"/>
  <c r="D989" i="16"/>
  <c r="G989" i="16"/>
  <c r="A990" i="16"/>
  <c r="B990" i="16"/>
  <c r="C990" i="16"/>
  <c r="D990" i="16"/>
  <c r="G990" i="16"/>
  <c r="A991" i="16"/>
  <c r="B991" i="16"/>
  <c r="C991" i="16"/>
  <c r="D991" i="16"/>
  <c r="G991" i="16"/>
  <c r="A992" i="16"/>
  <c r="B992" i="16"/>
  <c r="C992" i="16"/>
  <c r="D992" i="16"/>
  <c r="G992" i="16"/>
  <c r="A993" i="16"/>
  <c r="B993" i="16"/>
  <c r="C993" i="16"/>
  <c r="D993" i="16"/>
  <c r="G993" i="16"/>
  <c r="A994" i="16"/>
  <c r="B994" i="16"/>
  <c r="C994" i="16"/>
  <c r="D994" i="16"/>
  <c r="G994" i="16"/>
  <c r="A995" i="16"/>
  <c r="B995" i="16"/>
  <c r="C995" i="16"/>
  <c r="D995" i="16"/>
  <c r="G995" i="16"/>
  <c r="A996" i="16"/>
  <c r="B996" i="16"/>
  <c r="C996" i="16"/>
  <c r="D996" i="16"/>
  <c r="G996" i="16"/>
  <c r="A997" i="16"/>
  <c r="B997" i="16"/>
  <c r="C997" i="16"/>
  <c r="D997" i="16"/>
  <c r="G997" i="16"/>
  <c r="A998" i="16"/>
  <c r="B998" i="16"/>
  <c r="C998" i="16"/>
  <c r="D998" i="16"/>
  <c r="G998" i="16"/>
  <c r="A999" i="16"/>
  <c r="B999" i="16"/>
  <c r="C999" i="16"/>
  <c r="D999" i="16"/>
  <c r="G999" i="16"/>
  <c r="A1000" i="16"/>
  <c r="B1000" i="16"/>
  <c r="C1000" i="16"/>
  <c r="D1000" i="16"/>
  <c r="G1000" i="16"/>
  <c r="A1001" i="16"/>
  <c r="B1001" i="16"/>
  <c r="C1001" i="16"/>
  <c r="D1001" i="16"/>
  <c r="G1001" i="16"/>
  <c r="A1002" i="16"/>
  <c r="B1002" i="16"/>
  <c r="C1002" i="16"/>
  <c r="D1002" i="16"/>
  <c r="G1002" i="16"/>
  <c r="A1003" i="16"/>
  <c r="B1003" i="16"/>
  <c r="C1003" i="16"/>
  <c r="D1003" i="16"/>
  <c r="G1003" i="16"/>
  <c r="A1004" i="16"/>
  <c r="B1004" i="16"/>
  <c r="C1004" i="16"/>
  <c r="D1004" i="16"/>
  <c r="G1004" i="16"/>
  <c r="A1005" i="16"/>
  <c r="B1005" i="16"/>
  <c r="C1005" i="16"/>
  <c r="D1005" i="16"/>
  <c r="G1005" i="16"/>
  <c r="A1006" i="16"/>
  <c r="B1006" i="16"/>
  <c r="C1006" i="16"/>
  <c r="D1006" i="16"/>
  <c r="G1006" i="16"/>
  <c r="A1007" i="16"/>
  <c r="B1007" i="16"/>
  <c r="C1007" i="16"/>
  <c r="D1007" i="16"/>
  <c r="G1007" i="16"/>
  <c r="A1008" i="16"/>
  <c r="B1008" i="16"/>
  <c r="C1008" i="16"/>
  <c r="D1008" i="16"/>
  <c r="G1008" i="16"/>
  <c r="A1009" i="16"/>
  <c r="B1009" i="16"/>
  <c r="C1009" i="16"/>
  <c r="D1009" i="16"/>
  <c r="G1009" i="16"/>
  <c r="A1010" i="16"/>
  <c r="B1010" i="16"/>
  <c r="C1010" i="16"/>
  <c r="D1010" i="16"/>
  <c r="G1010" i="16"/>
  <c r="A1011" i="16"/>
  <c r="B1011" i="16"/>
  <c r="C1011" i="16"/>
  <c r="D1011" i="16"/>
  <c r="G1011" i="16"/>
  <c r="A1012" i="16"/>
  <c r="B1012" i="16"/>
  <c r="C1012" i="16"/>
  <c r="D1012" i="16"/>
  <c r="G1012" i="16"/>
  <c r="A1013" i="16"/>
  <c r="B1013" i="16"/>
  <c r="C1013" i="16"/>
  <c r="D1013" i="16"/>
  <c r="G1013" i="16"/>
  <c r="A1014" i="16"/>
  <c r="B1014" i="16"/>
  <c r="C1014" i="16"/>
  <c r="D1014" i="16"/>
  <c r="G1014" i="16"/>
  <c r="A1015" i="16"/>
  <c r="B1015" i="16"/>
  <c r="C1015" i="16"/>
  <c r="D1015" i="16"/>
  <c r="G1015" i="16"/>
  <c r="A1016" i="16"/>
  <c r="B1016" i="16"/>
  <c r="C1016" i="16"/>
  <c r="D1016" i="16"/>
  <c r="G1016" i="16"/>
  <c r="A1017" i="16"/>
  <c r="B1017" i="16"/>
  <c r="C1017" i="16"/>
  <c r="D1017" i="16"/>
  <c r="G1017" i="16"/>
  <c r="A1018" i="16"/>
  <c r="B1018" i="16"/>
  <c r="C1018" i="16"/>
  <c r="D1018" i="16"/>
  <c r="G1018" i="16"/>
  <c r="A1019" i="16"/>
  <c r="B1019" i="16"/>
  <c r="C1019" i="16"/>
  <c r="D1019" i="16"/>
  <c r="G1019" i="16"/>
  <c r="A1020" i="16"/>
  <c r="B1020" i="16"/>
  <c r="C1020" i="16"/>
  <c r="D1020" i="16"/>
  <c r="G1020" i="16"/>
  <c r="A1021" i="16"/>
  <c r="B1021" i="16"/>
  <c r="C1021" i="16"/>
  <c r="D1021" i="16"/>
  <c r="G1021" i="16"/>
  <c r="A1022" i="16"/>
  <c r="B1022" i="16"/>
  <c r="C1022" i="16"/>
  <c r="D1022" i="16"/>
  <c r="G1022" i="16"/>
  <c r="A1023" i="16"/>
  <c r="B1023" i="16"/>
  <c r="C1023" i="16"/>
  <c r="D1023" i="16"/>
  <c r="G1023" i="16"/>
  <c r="A1024" i="16"/>
  <c r="B1024" i="16"/>
  <c r="C1024" i="16"/>
  <c r="D1024" i="16"/>
  <c r="G1024" i="16"/>
  <c r="A1025" i="16"/>
  <c r="B1025" i="16"/>
  <c r="C1025" i="16"/>
  <c r="D1025" i="16"/>
  <c r="G1025" i="16"/>
  <c r="A1026" i="16"/>
  <c r="B1026" i="16"/>
  <c r="C1026" i="16"/>
  <c r="D1026" i="16"/>
  <c r="G1026" i="16"/>
  <c r="A1027" i="16"/>
  <c r="B1027" i="16"/>
  <c r="C1027" i="16"/>
  <c r="D1027" i="16"/>
  <c r="G1027" i="16"/>
  <c r="A1028" i="16"/>
  <c r="B1028" i="16"/>
  <c r="C1028" i="16"/>
  <c r="D1028" i="16"/>
  <c r="G1028" i="16"/>
  <c r="A1029" i="16"/>
  <c r="B1029" i="16"/>
  <c r="C1029" i="16"/>
  <c r="D1029" i="16"/>
  <c r="G1029" i="16"/>
  <c r="A1030" i="16"/>
  <c r="B1030" i="16"/>
  <c r="C1030" i="16"/>
  <c r="D1030" i="16"/>
  <c r="G1030" i="16"/>
  <c r="A1031" i="16"/>
  <c r="B1031" i="16"/>
  <c r="C1031" i="16"/>
  <c r="D1031" i="16"/>
  <c r="G1031" i="16"/>
  <c r="A1032" i="16"/>
  <c r="B1032" i="16"/>
  <c r="C1032" i="16"/>
  <c r="D1032" i="16"/>
  <c r="G1032" i="16"/>
  <c r="A1033" i="16"/>
  <c r="B1033" i="16"/>
  <c r="C1033" i="16"/>
  <c r="D1033" i="16"/>
  <c r="G1033" i="16"/>
  <c r="A1034" i="16"/>
  <c r="B1034" i="16"/>
  <c r="C1034" i="16"/>
  <c r="D1034" i="16"/>
  <c r="G1034" i="16"/>
  <c r="A1035" i="16"/>
  <c r="B1035" i="16"/>
  <c r="C1035" i="16"/>
  <c r="D1035" i="16"/>
  <c r="G1035" i="16"/>
  <c r="A1036" i="16"/>
  <c r="B1036" i="16"/>
  <c r="C1036" i="16"/>
  <c r="D1036" i="16"/>
  <c r="G1036" i="16"/>
  <c r="A1037" i="16"/>
  <c r="B1037" i="16"/>
  <c r="C1037" i="16"/>
  <c r="D1037" i="16"/>
  <c r="G1037" i="16"/>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 i="15"/>
  <c r="I2" i="15"/>
  <c r="R31" i="10"/>
  <c r="N1037" i="16" s="1"/>
  <c r="N31" i="10"/>
  <c r="N1036" i="16" s="1"/>
  <c r="J31" i="10"/>
  <c r="N1035" i="16" s="1"/>
  <c r="F31" i="10"/>
  <c r="N1034" i="16" s="1"/>
  <c r="R30" i="10"/>
  <c r="N1033" i="16" s="1"/>
  <c r="N30" i="10"/>
  <c r="N1032" i="16" s="1"/>
  <c r="J30" i="10"/>
  <c r="N1031" i="16" s="1"/>
  <c r="F30" i="10"/>
  <c r="N1030" i="16" s="1"/>
  <c r="R29" i="10"/>
  <c r="N1029" i="16" s="1"/>
  <c r="N29" i="10"/>
  <c r="N1028" i="16" s="1"/>
  <c r="J29" i="10"/>
  <c r="N1027" i="16" s="1"/>
  <c r="F29" i="10"/>
  <c r="N1026" i="16" s="1"/>
  <c r="Q31" i="10"/>
  <c r="N1025" i="16" s="1"/>
  <c r="M31" i="10"/>
  <c r="N1024" i="16" s="1"/>
  <c r="I31" i="10"/>
  <c r="N1023" i="16" s="1"/>
  <c r="E31" i="10"/>
  <c r="N1022" i="16" s="1"/>
  <c r="Q30" i="10"/>
  <c r="N1021" i="16" s="1"/>
  <c r="M30" i="10"/>
  <c r="N1020" i="16" s="1"/>
  <c r="I30" i="10"/>
  <c r="N1019" i="16" s="1"/>
  <c r="E30" i="10"/>
  <c r="N1018" i="16" s="1"/>
  <c r="Q29" i="10"/>
  <c r="N1017" i="16" s="1"/>
  <c r="M29" i="10"/>
  <c r="N1016" i="16" s="1"/>
  <c r="I29" i="10"/>
  <c r="N1015" i="16" s="1"/>
  <c r="E29" i="10"/>
  <c r="N1014" i="16" s="1"/>
  <c r="R24" i="10"/>
  <c r="N1013" i="16" s="1"/>
  <c r="N24" i="10"/>
  <c r="N1012" i="16" s="1"/>
  <c r="J24" i="10"/>
  <c r="N1011" i="16" s="1"/>
  <c r="F24" i="10"/>
  <c r="N1010" i="16" s="1"/>
  <c r="S23" i="10"/>
  <c r="N1009" i="16" s="1"/>
  <c r="O23" i="10"/>
  <c r="N1008" i="16" s="1"/>
  <c r="K23" i="10"/>
  <c r="N1007" i="16" s="1"/>
  <c r="G23" i="10"/>
  <c r="N1006" i="16" s="1"/>
  <c r="S22" i="10"/>
  <c r="N1005" i="16" s="1"/>
  <c r="O22" i="10"/>
  <c r="N1004" i="16" s="1"/>
  <c r="K22" i="10"/>
  <c r="N1003" i="16" s="1"/>
  <c r="G22" i="10"/>
  <c r="N1002" i="16" s="1"/>
  <c r="S21" i="10"/>
  <c r="N1001" i="16" s="1"/>
  <c r="O21" i="10"/>
  <c r="N1000" i="16" s="1"/>
  <c r="K21" i="10"/>
  <c r="N999" i="16" s="1"/>
  <c r="G21" i="10"/>
  <c r="N998" i="16" s="1"/>
  <c r="S20" i="10"/>
  <c r="N997" i="16" s="1"/>
  <c r="O20" i="10"/>
  <c r="N996" i="16" s="1"/>
  <c r="K20" i="10"/>
  <c r="N995" i="16" s="1"/>
  <c r="G20" i="10"/>
  <c r="N994" i="16" s="1"/>
  <c r="R23" i="10"/>
  <c r="N993" i="16" s="1"/>
  <c r="N23" i="10"/>
  <c r="N992" i="16" s="1"/>
  <c r="J23" i="10"/>
  <c r="N991" i="16" s="1"/>
  <c r="F23" i="10"/>
  <c r="N990" i="16" s="1"/>
  <c r="R22" i="10"/>
  <c r="N989" i="16" s="1"/>
  <c r="N22" i="10"/>
  <c r="N988" i="16" s="1"/>
  <c r="J22" i="10"/>
  <c r="N987" i="16" s="1"/>
  <c r="F22" i="10"/>
  <c r="N986" i="16" s="1"/>
  <c r="R21" i="10"/>
  <c r="N985" i="16" s="1"/>
  <c r="N21" i="10"/>
  <c r="N984" i="16" s="1"/>
  <c r="J21" i="10"/>
  <c r="N983" i="16" s="1"/>
  <c r="F21" i="10"/>
  <c r="N982" i="16" s="1"/>
  <c r="R20" i="10"/>
  <c r="N981" i="16" s="1"/>
  <c r="N20" i="10"/>
  <c r="N980" i="16" s="1"/>
  <c r="J20" i="10"/>
  <c r="N979" i="16" s="1"/>
  <c r="F20" i="10"/>
  <c r="N978" i="16" s="1"/>
  <c r="Q23" i="10"/>
  <c r="N977" i="16" s="1"/>
  <c r="M23" i="10"/>
  <c r="N976" i="16" s="1"/>
  <c r="I23" i="10"/>
  <c r="N975" i="16" s="1"/>
  <c r="E23" i="10"/>
  <c r="N974" i="16" s="1"/>
  <c r="Q22" i="10"/>
  <c r="N973" i="16" s="1"/>
  <c r="M22" i="10"/>
  <c r="N972" i="16" s="1"/>
  <c r="I22" i="10"/>
  <c r="N971" i="16" s="1"/>
  <c r="E22" i="10"/>
  <c r="N970" i="16" s="1"/>
  <c r="Q21" i="10"/>
  <c r="N969" i="16" s="1"/>
  <c r="M21" i="10"/>
  <c r="N968" i="16" s="1"/>
  <c r="I21" i="10"/>
  <c r="N967" i="16" s="1"/>
  <c r="E21" i="10"/>
  <c r="N966" i="16" s="1"/>
  <c r="Q20" i="10"/>
  <c r="N965" i="16" s="1"/>
  <c r="M20" i="10"/>
  <c r="N964" i="16" s="1"/>
  <c r="I20" i="10"/>
  <c r="N963" i="16" s="1"/>
  <c r="E20" i="10"/>
  <c r="N962" i="16" s="1"/>
  <c r="Q14" i="10"/>
  <c r="N961" i="16" s="1"/>
  <c r="M14" i="10"/>
  <c r="N960" i="16" s="1"/>
  <c r="I14" i="10"/>
  <c r="N959" i="16" s="1"/>
  <c r="E14" i="10"/>
  <c r="N958" i="16" s="1"/>
  <c r="R106" i="9"/>
  <c r="N957" i="16" s="1"/>
  <c r="N106" i="9"/>
  <c r="N956" i="16" s="1"/>
  <c r="J106" i="9"/>
  <c r="N955" i="16" s="1"/>
  <c r="F106" i="9"/>
  <c r="N954" i="16" s="1"/>
  <c r="R105" i="9"/>
  <c r="N953" i="16" s="1"/>
  <c r="N105" i="9"/>
  <c r="N952" i="16" s="1"/>
  <c r="J105" i="9"/>
  <c r="N951" i="16" s="1"/>
  <c r="F105" i="9"/>
  <c r="N950" i="16" s="1"/>
  <c r="R104" i="9"/>
  <c r="N949" i="16" s="1"/>
  <c r="N104" i="9"/>
  <c r="N948" i="16" s="1"/>
  <c r="J104" i="9"/>
  <c r="N947" i="16" s="1"/>
  <c r="F104" i="9"/>
  <c r="N946" i="16" s="1"/>
  <c r="Q106" i="9"/>
  <c r="N945" i="16" s="1"/>
  <c r="M106" i="9"/>
  <c r="N944" i="16" s="1"/>
  <c r="I106" i="9"/>
  <c r="N943" i="16" s="1"/>
  <c r="E106" i="9"/>
  <c r="N942" i="16" s="1"/>
  <c r="Q105" i="9"/>
  <c r="N941" i="16" s="1"/>
  <c r="M105" i="9"/>
  <c r="N940" i="16" s="1"/>
  <c r="I105" i="9"/>
  <c r="N939" i="16" s="1"/>
  <c r="E105" i="9"/>
  <c r="N938" i="16" s="1"/>
  <c r="Q104" i="9"/>
  <c r="N937" i="16" s="1"/>
  <c r="M104" i="9"/>
  <c r="N936" i="16" s="1"/>
  <c r="I104" i="9"/>
  <c r="N935" i="16" s="1"/>
  <c r="E104" i="9"/>
  <c r="N934" i="16" s="1"/>
  <c r="R100" i="9"/>
  <c r="N933" i="16" s="1"/>
  <c r="N100" i="9"/>
  <c r="N932" i="16" s="1"/>
  <c r="J100" i="9"/>
  <c r="N931" i="16" s="1"/>
  <c r="F100" i="9"/>
  <c r="N930" i="16" s="1"/>
  <c r="Q100" i="9"/>
  <c r="N929" i="16" s="1"/>
  <c r="M100" i="9"/>
  <c r="N928" i="16" s="1"/>
  <c r="I100" i="9"/>
  <c r="N927" i="16" s="1"/>
  <c r="E100" i="9"/>
  <c r="N926" i="16" s="1"/>
  <c r="R98" i="9"/>
  <c r="N925" i="16" s="1"/>
  <c r="N98" i="9"/>
  <c r="N924" i="16" s="1"/>
  <c r="J98" i="9"/>
  <c r="N923" i="16" s="1"/>
  <c r="F98" i="9"/>
  <c r="N922" i="16" s="1"/>
  <c r="R97" i="9"/>
  <c r="N921" i="16" s="1"/>
  <c r="N97" i="9"/>
  <c r="N920" i="16" s="1"/>
  <c r="J97" i="9"/>
  <c r="N919" i="16" s="1"/>
  <c r="F97" i="9"/>
  <c r="N918" i="16" s="1"/>
  <c r="R96" i="9"/>
  <c r="N917" i="16" s="1"/>
  <c r="N96" i="9"/>
  <c r="N916" i="16" s="1"/>
  <c r="J96" i="9"/>
  <c r="N915" i="16" s="1"/>
  <c r="F96" i="9"/>
  <c r="N914" i="16" s="1"/>
  <c r="R94" i="9"/>
  <c r="N913" i="16" s="1"/>
  <c r="N94" i="9"/>
  <c r="N912" i="16" s="1"/>
  <c r="J94" i="9"/>
  <c r="N911" i="16" s="1"/>
  <c r="F94" i="9"/>
  <c r="N910" i="16" s="1"/>
  <c r="R92" i="9"/>
  <c r="N909" i="16" s="1"/>
  <c r="N92" i="9"/>
  <c r="N908" i="16" s="1"/>
  <c r="J92" i="9"/>
  <c r="N907" i="16" s="1"/>
  <c r="F92" i="9"/>
  <c r="N906" i="16" s="1"/>
  <c r="Q98" i="9"/>
  <c r="N905" i="16" s="1"/>
  <c r="M98" i="9"/>
  <c r="N904" i="16" s="1"/>
  <c r="I98" i="9"/>
  <c r="N903" i="16" s="1"/>
  <c r="E98" i="9"/>
  <c r="N902" i="16" s="1"/>
  <c r="Q97" i="9"/>
  <c r="N901" i="16" s="1"/>
  <c r="M97" i="9"/>
  <c r="N900" i="16" s="1"/>
  <c r="I97" i="9"/>
  <c r="N899" i="16" s="1"/>
  <c r="E97" i="9"/>
  <c r="N898" i="16" s="1"/>
  <c r="Q96" i="9"/>
  <c r="N897" i="16" s="1"/>
  <c r="M96" i="9"/>
  <c r="N896" i="16" s="1"/>
  <c r="I96" i="9"/>
  <c r="N895" i="16" s="1"/>
  <c r="E96" i="9"/>
  <c r="N894" i="16" s="1"/>
  <c r="Q94" i="9"/>
  <c r="N893" i="16" s="1"/>
  <c r="M94" i="9"/>
  <c r="N892" i="16" s="1"/>
  <c r="I94" i="9"/>
  <c r="N891" i="16" s="1"/>
  <c r="E94" i="9"/>
  <c r="N890" i="16" s="1"/>
  <c r="Q92" i="9"/>
  <c r="N889" i="16" s="1"/>
  <c r="M92" i="9"/>
  <c r="N888" i="16" s="1"/>
  <c r="I92" i="9"/>
  <c r="N887" i="16" s="1"/>
  <c r="E92" i="9"/>
  <c r="N886" i="16" s="1"/>
  <c r="R88" i="9"/>
  <c r="N885" i="16" s="1"/>
  <c r="N88" i="9"/>
  <c r="N884" i="16" s="1"/>
  <c r="J88" i="9"/>
  <c r="N883" i="16" s="1"/>
  <c r="F88" i="9"/>
  <c r="N882" i="16" s="1"/>
  <c r="R87" i="9"/>
  <c r="N881" i="16" s="1"/>
  <c r="N87" i="9"/>
  <c r="N880" i="16" s="1"/>
  <c r="J87" i="9"/>
  <c r="N879" i="16" s="1"/>
  <c r="F87" i="9"/>
  <c r="N878" i="16" s="1"/>
  <c r="R86" i="9"/>
  <c r="N877" i="16" s="1"/>
  <c r="N86" i="9"/>
  <c r="N876" i="16" s="1"/>
  <c r="J86" i="9"/>
  <c r="N875" i="16" s="1"/>
  <c r="F86" i="9"/>
  <c r="N874" i="16" s="1"/>
  <c r="Q88" i="9"/>
  <c r="N873" i="16" s="1"/>
  <c r="M88" i="9"/>
  <c r="N872" i="16" s="1"/>
  <c r="I88" i="9"/>
  <c r="N871" i="16" s="1"/>
  <c r="E88" i="9"/>
  <c r="N870" i="16" s="1"/>
  <c r="Q87" i="9"/>
  <c r="N869" i="16" s="1"/>
  <c r="M87" i="9"/>
  <c r="N868" i="16" s="1"/>
  <c r="I87" i="9"/>
  <c r="N867" i="16" s="1"/>
  <c r="E87" i="9"/>
  <c r="N866" i="16" s="1"/>
  <c r="Q86" i="9"/>
  <c r="N865" i="16" s="1"/>
  <c r="M86" i="9"/>
  <c r="N864" i="16" s="1"/>
  <c r="I86" i="9"/>
  <c r="N863" i="16" s="1"/>
  <c r="E86" i="9"/>
  <c r="N862" i="16" s="1"/>
  <c r="R82" i="9"/>
  <c r="N861" i="16" s="1"/>
  <c r="N82" i="9"/>
  <c r="N860" i="16" s="1"/>
  <c r="J82" i="9"/>
  <c r="N859" i="16" s="1"/>
  <c r="F82" i="9"/>
  <c r="N858" i="16" s="1"/>
  <c r="Q82" i="9"/>
  <c r="N857" i="16" s="1"/>
  <c r="M82" i="9"/>
  <c r="N856" i="16" s="1"/>
  <c r="I82" i="9"/>
  <c r="N855" i="16" s="1"/>
  <c r="E82" i="9"/>
  <c r="N854" i="16" s="1"/>
  <c r="R80" i="9"/>
  <c r="N853" i="16" s="1"/>
  <c r="N80" i="9"/>
  <c r="N852" i="16" s="1"/>
  <c r="J80" i="9"/>
  <c r="N851" i="16" s="1"/>
  <c r="F80" i="9"/>
  <c r="N850" i="16" s="1"/>
  <c r="R79" i="9"/>
  <c r="N849" i="16" s="1"/>
  <c r="N79" i="9"/>
  <c r="N848" i="16" s="1"/>
  <c r="J79" i="9"/>
  <c r="N847" i="16" s="1"/>
  <c r="F79" i="9"/>
  <c r="R78" i="9"/>
  <c r="N845" i="16" s="1"/>
  <c r="N78" i="9"/>
  <c r="N844" i="16" s="1"/>
  <c r="J78" i="9"/>
  <c r="N843" i="16" s="1"/>
  <c r="F78" i="9"/>
  <c r="N842" i="16" s="1"/>
  <c r="R76" i="9"/>
  <c r="N841" i="16" s="1"/>
  <c r="N76" i="9"/>
  <c r="N840" i="16" s="1"/>
  <c r="J76" i="9"/>
  <c r="N839" i="16" s="1"/>
  <c r="F76" i="9"/>
  <c r="N838" i="16" s="1"/>
  <c r="R74" i="9"/>
  <c r="N837" i="16" s="1"/>
  <c r="N74" i="9"/>
  <c r="N836" i="16" s="1"/>
  <c r="J74" i="9"/>
  <c r="N835" i="16" s="1"/>
  <c r="F74" i="9"/>
  <c r="N834" i="16" s="1"/>
  <c r="Q80" i="9"/>
  <c r="N833" i="16" s="1"/>
  <c r="M80" i="9"/>
  <c r="N832" i="16" s="1"/>
  <c r="I80" i="9"/>
  <c r="N831" i="16" s="1"/>
  <c r="E80" i="9"/>
  <c r="N830" i="16" s="1"/>
  <c r="Q79" i="9"/>
  <c r="N829" i="16" s="1"/>
  <c r="M79" i="9"/>
  <c r="N828" i="16" s="1"/>
  <c r="I79" i="9"/>
  <c r="N827" i="16" s="1"/>
  <c r="E79" i="9"/>
  <c r="N826" i="16" s="1"/>
  <c r="Q78" i="9"/>
  <c r="N825" i="16" s="1"/>
  <c r="M78" i="9"/>
  <c r="N824" i="16" s="1"/>
  <c r="I78" i="9"/>
  <c r="N823" i="16" s="1"/>
  <c r="E78" i="9"/>
  <c r="Q76" i="9"/>
  <c r="N821" i="16" s="1"/>
  <c r="M76" i="9"/>
  <c r="N820" i="16" s="1"/>
  <c r="I76" i="9"/>
  <c r="N819" i="16" s="1"/>
  <c r="E76" i="9"/>
  <c r="N818" i="16" s="1"/>
  <c r="Q74" i="9"/>
  <c r="N817" i="16" s="1"/>
  <c r="M74" i="9"/>
  <c r="N816" i="16" s="1"/>
  <c r="I74" i="9"/>
  <c r="N815" i="16" s="1"/>
  <c r="E74" i="9"/>
  <c r="N814" i="16" s="1"/>
  <c r="R66" i="9"/>
  <c r="N813" i="16" s="1"/>
  <c r="N66" i="9"/>
  <c r="N812" i="16" s="1"/>
  <c r="J66" i="9"/>
  <c r="N811" i="16" s="1"/>
  <c r="F66" i="9"/>
  <c r="N810" i="16" s="1"/>
  <c r="R64" i="9"/>
  <c r="N809" i="16" s="1"/>
  <c r="N64" i="9"/>
  <c r="N808" i="16" s="1"/>
  <c r="J64" i="9"/>
  <c r="N807" i="16" s="1"/>
  <c r="F64" i="9"/>
  <c r="N806" i="16" s="1"/>
  <c r="R63" i="9"/>
  <c r="N805" i="16" s="1"/>
  <c r="N63" i="9"/>
  <c r="N804" i="16" s="1"/>
  <c r="J63" i="9"/>
  <c r="N803" i="16" s="1"/>
  <c r="F63" i="9"/>
  <c r="N802" i="16" s="1"/>
  <c r="R62" i="9"/>
  <c r="N801" i="16" s="1"/>
  <c r="N62" i="9"/>
  <c r="N800" i="16" s="1"/>
  <c r="J62" i="9"/>
  <c r="N799" i="16" s="1"/>
  <c r="F62" i="9"/>
  <c r="N798" i="16" s="1"/>
  <c r="R61" i="9"/>
  <c r="N61" i="9"/>
  <c r="J61" i="9"/>
  <c r="F61" i="9"/>
  <c r="Q64" i="9"/>
  <c r="N793" i="16" s="1"/>
  <c r="M64" i="9"/>
  <c r="N792" i="16" s="1"/>
  <c r="I64" i="9"/>
  <c r="N791" i="16" s="1"/>
  <c r="E64" i="9"/>
  <c r="N790" i="16" s="1"/>
  <c r="Q63" i="9"/>
  <c r="N789" i="16" s="1"/>
  <c r="M63" i="9"/>
  <c r="N788" i="16" s="1"/>
  <c r="I63" i="9"/>
  <c r="N787" i="16" s="1"/>
  <c r="E63" i="9"/>
  <c r="N786" i="16" s="1"/>
  <c r="Q62" i="9"/>
  <c r="N785" i="16" s="1"/>
  <c r="M62" i="9"/>
  <c r="N784" i="16" s="1"/>
  <c r="I62" i="9"/>
  <c r="N783" i="16" s="1"/>
  <c r="E62" i="9"/>
  <c r="N782" i="16" s="1"/>
  <c r="Q61" i="9"/>
  <c r="N781" i="16" s="1"/>
  <c r="M61" i="9"/>
  <c r="N780" i="16" s="1"/>
  <c r="I61" i="9"/>
  <c r="N779" i="16" s="1"/>
  <c r="E61" i="9"/>
  <c r="N778" i="16" s="1"/>
  <c r="R57" i="9"/>
  <c r="N777" i="16" s="1"/>
  <c r="N57" i="9"/>
  <c r="N776" i="16" s="1"/>
  <c r="J57" i="9"/>
  <c r="N775" i="16" s="1"/>
  <c r="F57" i="9"/>
  <c r="N774" i="16" s="1"/>
  <c r="R55" i="9"/>
  <c r="N55" i="9"/>
  <c r="J55" i="9"/>
  <c r="F55" i="9"/>
  <c r="R54" i="9"/>
  <c r="N54" i="9"/>
  <c r="J54" i="9"/>
  <c r="F54" i="9"/>
  <c r="R53" i="9"/>
  <c r="N53" i="9"/>
  <c r="J53" i="9"/>
  <c r="F53" i="9"/>
  <c r="R51" i="9"/>
  <c r="N51" i="9"/>
  <c r="J51" i="9"/>
  <c r="F51" i="9"/>
  <c r="R49" i="9"/>
  <c r="N49" i="9"/>
  <c r="J49" i="9"/>
  <c r="F49" i="9"/>
  <c r="R48" i="9"/>
  <c r="N48" i="9"/>
  <c r="J48" i="9"/>
  <c r="F48" i="9"/>
  <c r="Q55" i="9"/>
  <c r="N749" i="16" s="1"/>
  <c r="M55" i="9"/>
  <c r="N748" i="16" s="1"/>
  <c r="I55" i="9"/>
  <c r="N747" i="16" s="1"/>
  <c r="E55" i="9"/>
  <c r="N746" i="16" s="1"/>
  <c r="Q54" i="9"/>
  <c r="N745" i="16" s="1"/>
  <c r="M54" i="9"/>
  <c r="N744" i="16" s="1"/>
  <c r="I54" i="9"/>
  <c r="N743" i="16" s="1"/>
  <c r="E54" i="9"/>
  <c r="N742" i="16" s="1"/>
  <c r="Q53" i="9"/>
  <c r="N741" i="16" s="1"/>
  <c r="M53" i="9"/>
  <c r="N740" i="16" s="1"/>
  <c r="I53" i="9"/>
  <c r="N739" i="16" s="1"/>
  <c r="E53" i="9"/>
  <c r="N738" i="16" s="1"/>
  <c r="Q51" i="9"/>
  <c r="N737" i="16" s="1"/>
  <c r="M51" i="9"/>
  <c r="N736" i="16" s="1"/>
  <c r="I51" i="9"/>
  <c r="N735" i="16" s="1"/>
  <c r="E51" i="9"/>
  <c r="N734" i="16" s="1"/>
  <c r="Q49" i="9"/>
  <c r="N733" i="16" s="1"/>
  <c r="M49" i="9"/>
  <c r="N732" i="16" s="1"/>
  <c r="I49" i="9"/>
  <c r="N731" i="16" s="1"/>
  <c r="E49" i="9"/>
  <c r="N730" i="16" s="1"/>
  <c r="Q48" i="9"/>
  <c r="N729" i="16" s="1"/>
  <c r="M48" i="9"/>
  <c r="N728" i="16" s="1"/>
  <c r="I48" i="9"/>
  <c r="N727" i="16" s="1"/>
  <c r="E48" i="9"/>
  <c r="N726" i="16" s="1"/>
  <c r="R44" i="9"/>
  <c r="N44" i="9"/>
  <c r="J44" i="9"/>
  <c r="F44" i="9"/>
  <c r="Q42" i="9"/>
  <c r="N721" i="16" s="1"/>
  <c r="M42" i="9"/>
  <c r="N720" i="16" s="1"/>
  <c r="I42" i="9"/>
  <c r="N719" i="16" s="1"/>
  <c r="E42" i="9"/>
  <c r="N718" i="16" s="1"/>
  <c r="Q41" i="9"/>
  <c r="N717" i="16" s="1"/>
  <c r="M41" i="9"/>
  <c r="N716" i="16" s="1"/>
  <c r="I41" i="9"/>
  <c r="N715" i="16" s="1"/>
  <c r="E41" i="9"/>
  <c r="N714" i="16" s="1"/>
  <c r="Q40" i="9"/>
  <c r="N713" i="16" s="1"/>
  <c r="M40" i="9"/>
  <c r="N712" i="16" s="1"/>
  <c r="I40" i="9"/>
  <c r="N711" i="16" s="1"/>
  <c r="E40" i="9"/>
  <c r="N710" i="16" s="1"/>
  <c r="Q39" i="9"/>
  <c r="N709" i="16" s="1"/>
  <c r="M39" i="9"/>
  <c r="N708" i="16" s="1"/>
  <c r="I39" i="9"/>
  <c r="N707" i="16" s="1"/>
  <c r="E39" i="9"/>
  <c r="N706" i="16" s="1"/>
  <c r="Q22" i="9"/>
  <c r="N705" i="16" s="1"/>
  <c r="M22" i="9"/>
  <c r="N704" i="16" s="1"/>
  <c r="I22" i="9"/>
  <c r="N703" i="16" s="1"/>
  <c r="E22" i="9"/>
  <c r="N702" i="16" s="1"/>
  <c r="Q20" i="9"/>
  <c r="N701" i="16" s="1"/>
  <c r="M20" i="9"/>
  <c r="N700" i="16" s="1"/>
  <c r="I20" i="9"/>
  <c r="N699" i="16" s="1"/>
  <c r="E20" i="9"/>
  <c r="N698" i="16" s="1"/>
  <c r="Q16" i="9"/>
  <c r="N697" i="16" s="1"/>
  <c r="M16" i="9"/>
  <c r="N696" i="16" s="1"/>
  <c r="I16" i="9"/>
  <c r="N695" i="16" s="1"/>
  <c r="E16" i="9"/>
  <c r="N694" i="16" s="1"/>
  <c r="Q12" i="9"/>
  <c r="N693" i="16" s="1"/>
  <c r="M12" i="9"/>
  <c r="N692" i="16" s="1"/>
  <c r="I12" i="9"/>
  <c r="N691" i="16" s="1"/>
  <c r="E12" i="9"/>
  <c r="N690" i="16" s="1"/>
  <c r="N689" i="16"/>
  <c r="M10" i="9"/>
  <c r="N688" i="16" s="1"/>
  <c r="I10" i="9"/>
  <c r="N687" i="16" s="1"/>
  <c r="E10" i="9"/>
  <c r="N686" i="16" s="1"/>
  <c r="S194" i="1"/>
  <c r="N685" i="16" s="1"/>
  <c r="O194" i="1"/>
  <c r="N684" i="16" s="1"/>
  <c r="K194" i="1"/>
  <c r="N683" i="16" s="1"/>
  <c r="G194" i="1"/>
  <c r="N682" i="16" s="1"/>
  <c r="S193" i="1"/>
  <c r="N681" i="16" s="1"/>
  <c r="O193" i="1"/>
  <c r="N680" i="16" s="1"/>
  <c r="K193" i="1"/>
  <c r="N679" i="16" s="1"/>
  <c r="G193" i="1"/>
  <c r="N678" i="16" s="1"/>
  <c r="S192" i="1"/>
  <c r="N677" i="16" s="1"/>
  <c r="O192" i="1"/>
  <c r="N676" i="16" s="1"/>
  <c r="K192" i="1"/>
  <c r="N675" i="16" s="1"/>
  <c r="G192" i="1"/>
  <c r="N674" i="16" s="1"/>
  <c r="S191" i="1"/>
  <c r="N673" i="16" s="1"/>
  <c r="O191" i="1"/>
  <c r="N672" i="16" s="1"/>
  <c r="K191" i="1"/>
  <c r="N671" i="16" s="1"/>
  <c r="G191" i="1"/>
  <c r="N670" i="16" s="1"/>
  <c r="R194" i="1"/>
  <c r="N669" i="16" s="1"/>
  <c r="N194" i="1"/>
  <c r="N668" i="16" s="1"/>
  <c r="J194" i="1"/>
  <c r="N667" i="16" s="1"/>
  <c r="F194" i="1"/>
  <c r="N666" i="16" s="1"/>
  <c r="R193" i="1"/>
  <c r="N665" i="16" s="1"/>
  <c r="N193" i="1"/>
  <c r="N664" i="16" s="1"/>
  <c r="J193" i="1"/>
  <c r="N663" i="16" s="1"/>
  <c r="F193" i="1"/>
  <c r="N662" i="16" s="1"/>
  <c r="R192" i="1"/>
  <c r="N661" i="16" s="1"/>
  <c r="N192" i="1"/>
  <c r="N660" i="16" s="1"/>
  <c r="J192" i="1"/>
  <c r="N659" i="16" s="1"/>
  <c r="F192" i="1"/>
  <c r="N658" i="16" s="1"/>
  <c r="R191" i="1"/>
  <c r="N657" i="16" s="1"/>
  <c r="N191" i="1"/>
  <c r="N656" i="16" s="1"/>
  <c r="J191" i="1"/>
  <c r="N655" i="16" s="1"/>
  <c r="F191" i="1"/>
  <c r="N654" i="16" s="1"/>
  <c r="Q194" i="1"/>
  <c r="N653" i="16" s="1"/>
  <c r="M194" i="1"/>
  <c r="N652" i="16" s="1"/>
  <c r="I194" i="1"/>
  <c r="N651" i="16" s="1"/>
  <c r="E194" i="1"/>
  <c r="N650" i="16" s="1"/>
  <c r="Q193" i="1"/>
  <c r="N649" i="16" s="1"/>
  <c r="M193" i="1"/>
  <c r="N648" i="16" s="1"/>
  <c r="I193" i="1"/>
  <c r="N647" i="16" s="1"/>
  <c r="E193" i="1"/>
  <c r="N646" i="16" s="1"/>
  <c r="Q192" i="1"/>
  <c r="N645" i="16" s="1"/>
  <c r="M192" i="1"/>
  <c r="N644" i="16" s="1"/>
  <c r="I192" i="1"/>
  <c r="N643" i="16" s="1"/>
  <c r="E192" i="1"/>
  <c r="N642" i="16" s="1"/>
  <c r="Q191" i="1"/>
  <c r="N641" i="16" s="1"/>
  <c r="M191" i="1"/>
  <c r="N640" i="16" s="1"/>
  <c r="I191" i="1"/>
  <c r="N639" i="16" s="1"/>
  <c r="E191" i="1"/>
  <c r="N638" i="16" s="1"/>
  <c r="R182" i="1"/>
  <c r="N637" i="16" s="1"/>
  <c r="N182" i="1"/>
  <c r="N636" i="16" s="1"/>
  <c r="J182" i="1"/>
  <c r="N635" i="16" s="1"/>
  <c r="F182" i="1"/>
  <c r="N634" i="16" s="1"/>
  <c r="R181" i="1"/>
  <c r="N633" i="16" s="1"/>
  <c r="N181" i="1"/>
  <c r="N632" i="16" s="1"/>
  <c r="J181" i="1"/>
  <c r="N631" i="16" s="1"/>
  <c r="F181" i="1"/>
  <c r="N630" i="16" s="1"/>
  <c r="R180" i="1"/>
  <c r="N629" i="16" s="1"/>
  <c r="N180" i="1"/>
  <c r="N628" i="16" s="1"/>
  <c r="J180" i="1"/>
  <c r="N627" i="16" s="1"/>
  <c r="F180" i="1"/>
  <c r="N626" i="16" s="1"/>
  <c r="Q182" i="1"/>
  <c r="N625" i="16" s="1"/>
  <c r="M182" i="1"/>
  <c r="N624" i="16" s="1"/>
  <c r="I182" i="1"/>
  <c r="N623" i="16" s="1"/>
  <c r="E182" i="1"/>
  <c r="N622" i="16" s="1"/>
  <c r="Q181" i="1"/>
  <c r="N621" i="16" s="1"/>
  <c r="M181" i="1"/>
  <c r="N620" i="16" s="1"/>
  <c r="I181" i="1"/>
  <c r="N619" i="16" s="1"/>
  <c r="E181" i="1"/>
  <c r="N618" i="16" s="1"/>
  <c r="Q180" i="1"/>
  <c r="N617" i="16" s="1"/>
  <c r="M180" i="1"/>
  <c r="N616" i="16" s="1"/>
  <c r="I180" i="1"/>
  <c r="N615" i="16" s="1"/>
  <c r="N614" i="16"/>
  <c r="R175" i="1"/>
  <c r="N613" i="16" s="1"/>
  <c r="N175" i="1"/>
  <c r="N612" i="16" s="1"/>
  <c r="J175" i="1"/>
  <c r="N611" i="16" s="1"/>
  <c r="F175" i="1"/>
  <c r="N610" i="16" s="1"/>
  <c r="R174" i="1"/>
  <c r="N609" i="16" s="1"/>
  <c r="N174" i="1"/>
  <c r="N608" i="16" s="1"/>
  <c r="J174" i="1"/>
  <c r="N607" i="16" s="1"/>
  <c r="F174" i="1"/>
  <c r="N606" i="16" s="1"/>
  <c r="R173" i="1"/>
  <c r="N605" i="16" s="1"/>
  <c r="N173" i="1"/>
  <c r="N604" i="16" s="1"/>
  <c r="J173" i="1"/>
  <c r="N603" i="16" s="1"/>
  <c r="F173" i="1"/>
  <c r="N602" i="16" s="1"/>
  <c r="Q175" i="1"/>
  <c r="N601" i="16" s="1"/>
  <c r="M175" i="1"/>
  <c r="N600" i="16" s="1"/>
  <c r="I175" i="1"/>
  <c r="N599" i="16" s="1"/>
  <c r="E175" i="1"/>
  <c r="N598" i="16" s="1"/>
  <c r="Q174" i="1"/>
  <c r="N597" i="16" s="1"/>
  <c r="M174" i="1"/>
  <c r="N596" i="16" s="1"/>
  <c r="I174" i="1"/>
  <c r="N595" i="16" s="1"/>
  <c r="E174" i="1"/>
  <c r="N594" i="16" s="1"/>
  <c r="Q173" i="1"/>
  <c r="N593" i="16" s="1"/>
  <c r="M173" i="1"/>
  <c r="N592" i="16" s="1"/>
  <c r="I173" i="1"/>
  <c r="N591" i="16" s="1"/>
  <c r="E173" i="1"/>
  <c r="N590" i="16" s="1"/>
  <c r="R168" i="1"/>
  <c r="N589" i="16" s="1"/>
  <c r="N168" i="1"/>
  <c r="N588" i="16" s="1"/>
  <c r="J168" i="1"/>
  <c r="N587" i="16" s="1"/>
  <c r="F168" i="1"/>
  <c r="N586" i="16" s="1"/>
  <c r="R167" i="1"/>
  <c r="N585" i="16" s="1"/>
  <c r="N167" i="1"/>
  <c r="N584" i="16" s="1"/>
  <c r="J167" i="1"/>
  <c r="N583" i="16" s="1"/>
  <c r="F167" i="1"/>
  <c r="N582" i="16" s="1"/>
  <c r="R166" i="1"/>
  <c r="N581" i="16" s="1"/>
  <c r="N166" i="1"/>
  <c r="N580" i="16" s="1"/>
  <c r="J166" i="1"/>
  <c r="N579" i="16" s="1"/>
  <c r="F166" i="1"/>
  <c r="N578" i="16" s="1"/>
  <c r="Q168" i="1"/>
  <c r="N577" i="16" s="1"/>
  <c r="M168" i="1"/>
  <c r="N576" i="16" s="1"/>
  <c r="I168" i="1"/>
  <c r="N575" i="16" s="1"/>
  <c r="E168" i="1"/>
  <c r="N574" i="16" s="1"/>
  <c r="Q167" i="1"/>
  <c r="N573" i="16" s="1"/>
  <c r="M167" i="1"/>
  <c r="N572" i="16" s="1"/>
  <c r="I167" i="1"/>
  <c r="N571" i="16" s="1"/>
  <c r="N570" i="16"/>
  <c r="Q166" i="1"/>
  <c r="N569" i="16" s="1"/>
  <c r="M166" i="1"/>
  <c r="N568" i="16" s="1"/>
  <c r="I166" i="1"/>
  <c r="N567" i="16" s="1"/>
  <c r="E166" i="1"/>
  <c r="N566" i="16" s="1"/>
  <c r="R161" i="1"/>
  <c r="N565" i="16" s="1"/>
  <c r="N161" i="1"/>
  <c r="N564" i="16" s="1"/>
  <c r="J161" i="1"/>
  <c r="N563" i="16" s="1"/>
  <c r="F161" i="1"/>
  <c r="N562" i="16" s="1"/>
  <c r="R160" i="1"/>
  <c r="N561" i="16" s="1"/>
  <c r="N160" i="1"/>
  <c r="N560" i="16" s="1"/>
  <c r="J160" i="1"/>
  <c r="N559" i="16" s="1"/>
  <c r="F160" i="1"/>
  <c r="N558" i="16" s="1"/>
  <c r="R159" i="1"/>
  <c r="N557" i="16" s="1"/>
  <c r="N159" i="1"/>
  <c r="N556" i="16" s="1"/>
  <c r="J159" i="1"/>
  <c r="N555" i="16" s="1"/>
  <c r="F159" i="1"/>
  <c r="N554" i="16" s="1"/>
  <c r="Q161" i="1"/>
  <c r="N553" i="16" s="1"/>
  <c r="M161" i="1"/>
  <c r="N552" i="16" s="1"/>
  <c r="I161" i="1"/>
  <c r="N551" i="16" s="1"/>
  <c r="E161" i="1"/>
  <c r="N550" i="16" s="1"/>
  <c r="Q160" i="1"/>
  <c r="N549" i="16" s="1"/>
  <c r="M160" i="1"/>
  <c r="N548" i="16" s="1"/>
  <c r="I160" i="1"/>
  <c r="N547" i="16" s="1"/>
  <c r="E160" i="1"/>
  <c r="N546" i="16" s="1"/>
  <c r="Q159" i="1"/>
  <c r="N545" i="16" s="1"/>
  <c r="M159" i="1"/>
  <c r="N544" i="16" s="1"/>
  <c r="I159" i="1"/>
  <c r="N543" i="16" s="1"/>
  <c r="E159" i="1"/>
  <c r="N542" i="16" s="1"/>
  <c r="R155" i="1"/>
  <c r="N541" i="16" s="1"/>
  <c r="N155" i="1"/>
  <c r="N540" i="16" s="1"/>
  <c r="J155" i="1"/>
  <c r="N539" i="16" s="1"/>
  <c r="F155" i="1"/>
  <c r="N538" i="16" s="1"/>
  <c r="R154" i="1"/>
  <c r="N537" i="16" s="1"/>
  <c r="N154" i="1"/>
  <c r="N536" i="16" s="1"/>
  <c r="J154" i="1"/>
  <c r="N535" i="16" s="1"/>
  <c r="F154" i="1"/>
  <c r="N534" i="16" s="1"/>
  <c r="R153" i="1"/>
  <c r="N533" i="16" s="1"/>
  <c r="N153" i="1"/>
  <c r="N532" i="16" s="1"/>
  <c r="J153" i="1"/>
  <c r="N531" i="16" s="1"/>
  <c r="F153" i="1"/>
  <c r="N530" i="16" s="1"/>
  <c r="Q155" i="1"/>
  <c r="N529" i="16" s="1"/>
  <c r="M155" i="1"/>
  <c r="N528" i="16" s="1"/>
  <c r="I155" i="1"/>
  <c r="N527" i="16" s="1"/>
  <c r="E155" i="1"/>
  <c r="N526" i="16" s="1"/>
  <c r="Q154" i="1"/>
  <c r="N525" i="16" s="1"/>
  <c r="M154" i="1"/>
  <c r="N524" i="16" s="1"/>
  <c r="I154" i="1"/>
  <c r="N523" i="16" s="1"/>
  <c r="E154" i="1"/>
  <c r="N522" i="16" s="1"/>
  <c r="Q153" i="1"/>
  <c r="N521" i="16" s="1"/>
  <c r="M153" i="1"/>
  <c r="N520" i="16" s="1"/>
  <c r="I153" i="1"/>
  <c r="N519" i="16" s="1"/>
  <c r="E153" i="1"/>
  <c r="N518" i="16" s="1"/>
  <c r="R150" i="1"/>
  <c r="N150" i="1"/>
  <c r="J150" i="1"/>
  <c r="F150" i="1"/>
  <c r="R149" i="1"/>
  <c r="N513" i="16" s="1"/>
  <c r="N149" i="1"/>
  <c r="N512" i="16" s="1"/>
  <c r="J149" i="1"/>
  <c r="N511" i="16" s="1"/>
  <c r="F149" i="1"/>
  <c r="N510" i="16" s="1"/>
  <c r="R148" i="1"/>
  <c r="N509" i="16" s="1"/>
  <c r="N148" i="1"/>
  <c r="N508" i="16" s="1"/>
  <c r="J148" i="1"/>
  <c r="N507" i="16" s="1"/>
  <c r="F148" i="1"/>
  <c r="N506" i="16" s="1"/>
  <c r="Q150" i="1"/>
  <c r="N505" i="16" s="1"/>
  <c r="M150" i="1"/>
  <c r="N504" i="16" s="1"/>
  <c r="I150" i="1"/>
  <c r="N503" i="16" s="1"/>
  <c r="E150" i="1"/>
  <c r="N502" i="16" s="1"/>
  <c r="Q149" i="1"/>
  <c r="N501" i="16" s="1"/>
  <c r="M149" i="1"/>
  <c r="N500" i="16" s="1"/>
  <c r="I149" i="1"/>
  <c r="N499" i="16" s="1"/>
  <c r="E149" i="1"/>
  <c r="N498" i="16" s="1"/>
  <c r="Q148" i="1"/>
  <c r="N497" i="16" s="1"/>
  <c r="M148" i="1"/>
  <c r="N496" i="16" s="1"/>
  <c r="I148" i="1"/>
  <c r="N495" i="16" s="1"/>
  <c r="E148" i="1"/>
  <c r="N494" i="16" s="1"/>
  <c r="R145" i="1"/>
  <c r="N493" i="16" s="1"/>
  <c r="N145" i="1"/>
  <c r="N492" i="16" s="1"/>
  <c r="J145" i="1"/>
  <c r="N491" i="16" s="1"/>
  <c r="F145" i="1"/>
  <c r="N490" i="16" s="1"/>
  <c r="R144" i="1"/>
  <c r="N489" i="16" s="1"/>
  <c r="N144" i="1"/>
  <c r="N488" i="16" s="1"/>
  <c r="J144" i="1"/>
  <c r="N487" i="16" s="1"/>
  <c r="F144" i="1"/>
  <c r="N486" i="16" s="1"/>
  <c r="R143" i="1"/>
  <c r="N485" i="16" s="1"/>
  <c r="N143" i="1"/>
  <c r="N484" i="16" s="1"/>
  <c r="J143" i="1"/>
  <c r="N483" i="16" s="1"/>
  <c r="F143" i="1"/>
  <c r="N482" i="16" s="1"/>
  <c r="Q145" i="1"/>
  <c r="N481" i="16" s="1"/>
  <c r="M145" i="1"/>
  <c r="N480" i="16" s="1"/>
  <c r="I145" i="1"/>
  <c r="N479" i="16" s="1"/>
  <c r="E145" i="1"/>
  <c r="N478" i="16" s="1"/>
  <c r="Q144" i="1"/>
  <c r="N477" i="16" s="1"/>
  <c r="M144" i="1"/>
  <c r="N476" i="16" s="1"/>
  <c r="I144" i="1"/>
  <c r="N475" i="16" s="1"/>
  <c r="E144" i="1"/>
  <c r="N474" i="16" s="1"/>
  <c r="Q143" i="1"/>
  <c r="N473" i="16" s="1"/>
  <c r="M143" i="1"/>
  <c r="N472" i="16" s="1"/>
  <c r="I143" i="1"/>
  <c r="N471" i="16" s="1"/>
  <c r="E143" i="1"/>
  <c r="N470" i="16" s="1"/>
  <c r="R133" i="1"/>
  <c r="N469" i="16" s="1"/>
  <c r="N133" i="1"/>
  <c r="N468" i="16" s="1"/>
  <c r="J133" i="1"/>
  <c r="N467" i="16" s="1"/>
  <c r="F133" i="1"/>
  <c r="N466" i="16" s="1"/>
  <c r="R132" i="1"/>
  <c r="N465" i="16" s="1"/>
  <c r="N132" i="1"/>
  <c r="N464" i="16" s="1"/>
  <c r="J132" i="1"/>
  <c r="N463" i="16" s="1"/>
  <c r="F132" i="1"/>
  <c r="N462" i="16" s="1"/>
  <c r="R131" i="1"/>
  <c r="N461" i="16" s="1"/>
  <c r="N131" i="1"/>
  <c r="N460" i="16" s="1"/>
  <c r="J131" i="1"/>
  <c r="N459" i="16" s="1"/>
  <c r="F131" i="1"/>
  <c r="N458" i="16" s="1"/>
  <c r="Q133" i="1"/>
  <c r="N457" i="16" s="1"/>
  <c r="M133" i="1"/>
  <c r="N456" i="16" s="1"/>
  <c r="I133" i="1"/>
  <c r="N455" i="16" s="1"/>
  <c r="E133" i="1"/>
  <c r="N454" i="16" s="1"/>
  <c r="Q132" i="1"/>
  <c r="N453" i="16" s="1"/>
  <c r="M132" i="1"/>
  <c r="N452" i="16" s="1"/>
  <c r="I132" i="1"/>
  <c r="N451" i="16" s="1"/>
  <c r="E132" i="1"/>
  <c r="N450" i="16" s="1"/>
  <c r="Q131" i="1"/>
  <c r="N449" i="16" s="1"/>
  <c r="M131" i="1"/>
  <c r="N448" i="16" s="1"/>
  <c r="I131" i="1"/>
  <c r="N447" i="16" s="1"/>
  <c r="E131" i="1"/>
  <c r="N446" i="16" s="1"/>
  <c r="R126" i="1"/>
  <c r="N445" i="16" s="1"/>
  <c r="N126" i="1"/>
  <c r="N444" i="16" s="1"/>
  <c r="J126" i="1"/>
  <c r="N443" i="16" s="1"/>
  <c r="F126" i="1"/>
  <c r="N442" i="16" s="1"/>
  <c r="R125" i="1"/>
  <c r="N441" i="16" s="1"/>
  <c r="N125" i="1"/>
  <c r="N440" i="16" s="1"/>
  <c r="J125" i="1"/>
  <c r="N439" i="16" s="1"/>
  <c r="F125" i="1"/>
  <c r="N438" i="16" s="1"/>
  <c r="R124" i="1"/>
  <c r="N437" i="16" s="1"/>
  <c r="N124" i="1"/>
  <c r="N436" i="16" s="1"/>
  <c r="J124" i="1"/>
  <c r="N435" i="16" s="1"/>
  <c r="F124" i="1"/>
  <c r="N434" i="16" s="1"/>
  <c r="Q126" i="1"/>
  <c r="N433" i="16" s="1"/>
  <c r="M126" i="1"/>
  <c r="N432" i="16" s="1"/>
  <c r="I126" i="1"/>
  <c r="N431" i="16" s="1"/>
  <c r="E126" i="1"/>
  <c r="N430" i="16" s="1"/>
  <c r="Q125" i="1"/>
  <c r="N429" i="16" s="1"/>
  <c r="M125" i="1"/>
  <c r="N428" i="16" s="1"/>
  <c r="I125" i="1"/>
  <c r="N427" i="16" s="1"/>
  <c r="E125" i="1"/>
  <c r="N426" i="16" s="1"/>
  <c r="Q124" i="1"/>
  <c r="N425" i="16" s="1"/>
  <c r="M124" i="1"/>
  <c r="N424" i="16" s="1"/>
  <c r="I124" i="1"/>
  <c r="N423" i="16" s="1"/>
  <c r="E124" i="1"/>
  <c r="N422" i="16" s="1"/>
  <c r="R122" i="1"/>
  <c r="N421" i="16" s="1"/>
  <c r="N122" i="1"/>
  <c r="N420" i="16" s="1"/>
  <c r="J122" i="1"/>
  <c r="N419" i="16" s="1"/>
  <c r="F122" i="1"/>
  <c r="N418" i="16" s="1"/>
  <c r="R121" i="1"/>
  <c r="N417" i="16" s="1"/>
  <c r="N121" i="1"/>
  <c r="N416" i="16" s="1"/>
  <c r="J121" i="1"/>
  <c r="N415" i="16" s="1"/>
  <c r="F121" i="1"/>
  <c r="N414" i="16" s="1"/>
  <c r="R120" i="1"/>
  <c r="N413" i="16" s="1"/>
  <c r="N120" i="1"/>
  <c r="N412" i="16" s="1"/>
  <c r="J120" i="1"/>
  <c r="N411" i="16" s="1"/>
  <c r="F120" i="1"/>
  <c r="N410" i="16" s="1"/>
  <c r="Q122" i="1"/>
  <c r="N409" i="16" s="1"/>
  <c r="M122" i="1"/>
  <c r="N408" i="16" s="1"/>
  <c r="I122" i="1"/>
  <c r="N407" i="16" s="1"/>
  <c r="E122" i="1"/>
  <c r="N406" i="16" s="1"/>
  <c r="Q121" i="1"/>
  <c r="N405" i="16" s="1"/>
  <c r="M121" i="1"/>
  <c r="N404" i="16" s="1"/>
  <c r="I121" i="1"/>
  <c r="N403" i="16" s="1"/>
  <c r="E121" i="1"/>
  <c r="N402" i="16" s="1"/>
  <c r="Q120" i="1"/>
  <c r="N401" i="16" s="1"/>
  <c r="M120" i="1"/>
  <c r="N400" i="16" s="1"/>
  <c r="I120" i="1"/>
  <c r="N399" i="16" s="1"/>
  <c r="E120" i="1"/>
  <c r="N398" i="16" s="1"/>
  <c r="R118" i="1"/>
  <c r="N397" i="16" s="1"/>
  <c r="N118" i="1"/>
  <c r="N396" i="16" s="1"/>
  <c r="J118" i="1"/>
  <c r="N395" i="16" s="1"/>
  <c r="F118" i="1"/>
  <c r="N394" i="16" s="1"/>
  <c r="R117" i="1"/>
  <c r="N393" i="16" s="1"/>
  <c r="N117" i="1"/>
  <c r="N392" i="16" s="1"/>
  <c r="J117" i="1"/>
  <c r="N391" i="16" s="1"/>
  <c r="F117" i="1"/>
  <c r="N390" i="16" s="1"/>
  <c r="R116" i="1"/>
  <c r="N389" i="16" s="1"/>
  <c r="N116" i="1"/>
  <c r="N388" i="16" s="1"/>
  <c r="J116" i="1"/>
  <c r="N387" i="16" s="1"/>
  <c r="F116" i="1"/>
  <c r="N386" i="16" s="1"/>
  <c r="Q118" i="1"/>
  <c r="N385" i="16" s="1"/>
  <c r="M118" i="1"/>
  <c r="N384" i="16" s="1"/>
  <c r="I118" i="1"/>
  <c r="N383" i="16" s="1"/>
  <c r="E118" i="1"/>
  <c r="N382" i="16" s="1"/>
  <c r="Q117" i="1"/>
  <c r="N381" i="16" s="1"/>
  <c r="M117" i="1"/>
  <c r="N380" i="16" s="1"/>
  <c r="I117" i="1"/>
  <c r="N379" i="16" s="1"/>
  <c r="E117" i="1"/>
  <c r="N378" i="16" s="1"/>
  <c r="Q116" i="1"/>
  <c r="N377" i="16" s="1"/>
  <c r="M116" i="1"/>
  <c r="N376" i="16" s="1"/>
  <c r="I116" i="1"/>
  <c r="N375" i="16" s="1"/>
  <c r="E116" i="1"/>
  <c r="N374" i="16" s="1"/>
  <c r="R111" i="1"/>
  <c r="N373" i="16" s="1"/>
  <c r="N111" i="1"/>
  <c r="N372" i="16" s="1"/>
  <c r="J111" i="1"/>
  <c r="N371" i="16" s="1"/>
  <c r="F111" i="1"/>
  <c r="N370" i="16" s="1"/>
  <c r="R110" i="1"/>
  <c r="N369" i="16" s="1"/>
  <c r="N110" i="1"/>
  <c r="N368" i="16" s="1"/>
  <c r="J110" i="1"/>
  <c r="N367" i="16" s="1"/>
  <c r="F110" i="1"/>
  <c r="N366" i="16" s="1"/>
  <c r="R109" i="1"/>
  <c r="N365" i="16" s="1"/>
  <c r="N109" i="1"/>
  <c r="N364" i="16" s="1"/>
  <c r="J109" i="1"/>
  <c r="N363" i="16" s="1"/>
  <c r="F109" i="1"/>
  <c r="N362" i="16" s="1"/>
  <c r="Q111" i="1"/>
  <c r="N361" i="16" s="1"/>
  <c r="M111" i="1"/>
  <c r="N360" i="16" s="1"/>
  <c r="I111" i="1"/>
  <c r="N359" i="16" s="1"/>
  <c r="E111" i="1"/>
  <c r="N358" i="16" s="1"/>
  <c r="Q110" i="1"/>
  <c r="N357" i="16" s="1"/>
  <c r="M110" i="1"/>
  <c r="N356" i="16" s="1"/>
  <c r="I110" i="1"/>
  <c r="N355" i="16" s="1"/>
  <c r="E110" i="1"/>
  <c r="N354" i="16" s="1"/>
  <c r="Q109" i="1"/>
  <c r="N353" i="16" s="1"/>
  <c r="M109" i="1"/>
  <c r="N352" i="16" s="1"/>
  <c r="I109" i="1"/>
  <c r="N351" i="16" s="1"/>
  <c r="E109" i="1"/>
  <c r="N350" i="16" s="1"/>
  <c r="R101" i="1"/>
  <c r="N349" i="16" s="1"/>
  <c r="N101" i="1"/>
  <c r="N348" i="16" s="1"/>
  <c r="J101" i="1"/>
  <c r="N347" i="16" s="1"/>
  <c r="F101" i="1"/>
  <c r="N346" i="16" s="1"/>
  <c r="R99" i="1"/>
  <c r="N345" i="16" s="1"/>
  <c r="N99" i="1"/>
  <c r="N344" i="16" s="1"/>
  <c r="J99" i="1"/>
  <c r="N343" i="16" s="1"/>
  <c r="F99" i="1"/>
  <c r="N342" i="16" s="1"/>
  <c r="R98" i="1"/>
  <c r="N341" i="16" s="1"/>
  <c r="N98" i="1"/>
  <c r="N340" i="16" s="1"/>
  <c r="J98" i="1"/>
  <c r="N339" i="16" s="1"/>
  <c r="F98" i="1"/>
  <c r="N338" i="16" s="1"/>
  <c r="R97" i="1"/>
  <c r="N337" i="16" s="1"/>
  <c r="N97" i="1"/>
  <c r="N336" i="16" s="1"/>
  <c r="J97" i="1"/>
  <c r="N335" i="16" s="1"/>
  <c r="F97" i="1"/>
  <c r="N334" i="16" s="1"/>
  <c r="R96" i="1"/>
  <c r="N333" i="16" s="1"/>
  <c r="N96" i="1"/>
  <c r="N332" i="16" s="1"/>
  <c r="J96" i="1"/>
  <c r="N331" i="16" s="1"/>
  <c r="F96" i="1"/>
  <c r="N330" i="16" s="1"/>
  <c r="Q99" i="1"/>
  <c r="N329" i="16" s="1"/>
  <c r="M99" i="1"/>
  <c r="N328" i="16" s="1"/>
  <c r="I99" i="1"/>
  <c r="N327" i="16" s="1"/>
  <c r="E99" i="1"/>
  <c r="N326" i="16" s="1"/>
  <c r="Q98" i="1"/>
  <c r="N325" i="16" s="1"/>
  <c r="M98" i="1"/>
  <c r="N324" i="16" s="1"/>
  <c r="I98" i="1"/>
  <c r="N323" i="16" s="1"/>
  <c r="E98" i="1"/>
  <c r="N322" i="16" s="1"/>
  <c r="Q97" i="1"/>
  <c r="N321" i="16" s="1"/>
  <c r="M97" i="1"/>
  <c r="N320" i="16" s="1"/>
  <c r="I97" i="1"/>
  <c r="N319" i="16" s="1"/>
  <c r="E97" i="1"/>
  <c r="N318" i="16" s="1"/>
  <c r="Q96" i="1"/>
  <c r="N317" i="16" s="1"/>
  <c r="M96" i="1"/>
  <c r="N316" i="16" s="1"/>
  <c r="I96" i="1"/>
  <c r="N315" i="16" s="1"/>
  <c r="E96" i="1"/>
  <c r="N314" i="16" s="1"/>
  <c r="R92" i="1"/>
  <c r="N313" i="16" s="1"/>
  <c r="N92" i="1"/>
  <c r="N312" i="16" s="1"/>
  <c r="J92" i="1"/>
  <c r="N311" i="16" s="1"/>
  <c r="F92" i="1"/>
  <c r="N310" i="16" s="1"/>
  <c r="R90" i="1"/>
  <c r="N309" i="16" s="1"/>
  <c r="N90" i="1"/>
  <c r="N308" i="16" s="1"/>
  <c r="J90" i="1"/>
  <c r="N307" i="16" s="1"/>
  <c r="N306" i="16"/>
  <c r="R88" i="1"/>
  <c r="N305" i="16" s="1"/>
  <c r="N88" i="1"/>
  <c r="N304" i="16" s="1"/>
  <c r="N303" i="16"/>
  <c r="N302" i="16"/>
  <c r="R87" i="1"/>
  <c r="N301" i="16" s="1"/>
  <c r="N87" i="1"/>
  <c r="N300" i="16" s="1"/>
  <c r="J87" i="1"/>
  <c r="N299" i="16" s="1"/>
  <c r="F87" i="1"/>
  <c r="N298" i="16" s="1"/>
  <c r="R86" i="1"/>
  <c r="N86" i="1"/>
  <c r="J86" i="1"/>
  <c r="N295" i="16" s="1"/>
  <c r="F86" i="1"/>
  <c r="R85" i="1"/>
  <c r="N293" i="16" s="1"/>
  <c r="N85" i="1"/>
  <c r="N292" i="16" s="1"/>
  <c r="J85" i="1"/>
  <c r="N291" i="16" s="1"/>
  <c r="F85" i="1"/>
  <c r="N290" i="16" s="1"/>
  <c r="Q88" i="1"/>
  <c r="N289" i="16" s="1"/>
  <c r="M88" i="1"/>
  <c r="N288" i="16" s="1"/>
  <c r="I88" i="1"/>
  <c r="N287" i="16" s="1"/>
  <c r="E88" i="1"/>
  <c r="N286" i="16" s="1"/>
  <c r="Q87" i="1"/>
  <c r="N285" i="16" s="1"/>
  <c r="M87" i="1"/>
  <c r="N284" i="16" s="1"/>
  <c r="I87" i="1"/>
  <c r="N283" i="16" s="1"/>
  <c r="E87" i="1"/>
  <c r="N282" i="16" s="1"/>
  <c r="Q86" i="1"/>
  <c r="N281" i="16" s="1"/>
  <c r="M86" i="1"/>
  <c r="N280" i="16" s="1"/>
  <c r="I86" i="1"/>
  <c r="N279" i="16" s="1"/>
  <c r="E86" i="1"/>
  <c r="N278" i="16" s="1"/>
  <c r="Q85" i="1"/>
  <c r="N277" i="16" s="1"/>
  <c r="M85" i="1"/>
  <c r="N276" i="16" s="1"/>
  <c r="I85" i="1"/>
  <c r="N275" i="16" s="1"/>
  <c r="E85" i="1"/>
  <c r="N274" i="16" s="1"/>
  <c r="R81" i="1"/>
  <c r="N273" i="16" s="1"/>
  <c r="N81" i="1"/>
  <c r="N272" i="16" s="1"/>
  <c r="J81" i="1"/>
  <c r="N271" i="16" s="1"/>
  <c r="F81" i="1"/>
  <c r="N270" i="16" s="1"/>
  <c r="Q81" i="1"/>
  <c r="N269" i="16" s="1"/>
  <c r="M81" i="1"/>
  <c r="N268" i="16" s="1"/>
  <c r="I81" i="1"/>
  <c r="N267" i="16" s="1"/>
  <c r="E81" i="1"/>
  <c r="N266" i="16" s="1"/>
  <c r="R78" i="1"/>
  <c r="N265" i="16" s="1"/>
  <c r="N78" i="1"/>
  <c r="N264" i="16" s="1"/>
  <c r="J78" i="1"/>
  <c r="N263" i="16" s="1"/>
  <c r="F78" i="1"/>
  <c r="N262" i="16" s="1"/>
  <c r="R77" i="1"/>
  <c r="N261" i="16" s="1"/>
  <c r="N77" i="1"/>
  <c r="N260" i="16" s="1"/>
  <c r="J77" i="1"/>
  <c r="N259" i="16" s="1"/>
  <c r="F77" i="1"/>
  <c r="N258" i="16" s="1"/>
  <c r="R76" i="1"/>
  <c r="N257" i="16" s="1"/>
  <c r="N76" i="1"/>
  <c r="N256" i="16" s="1"/>
  <c r="J76" i="1"/>
  <c r="N255" i="16" s="1"/>
  <c r="F76" i="1"/>
  <c r="N254" i="16" s="1"/>
  <c r="R75" i="1"/>
  <c r="N253" i="16" s="1"/>
  <c r="N75" i="1"/>
  <c r="N252" i="16" s="1"/>
  <c r="J75" i="1"/>
  <c r="N251" i="16" s="1"/>
  <c r="F75" i="1"/>
  <c r="N250" i="16" s="1"/>
  <c r="Q78" i="1"/>
  <c r="N249" i="16" s="1"/>
  <c r="M78" i="1"/>
  <c r="N248" i="16" s="1"/>
  <c r="I78" i="1"/>
  <c r="N247" i="16" s="1"/>
  <c r="E78" i="1"/>
  <c r="N246" i="16" s="1"/>
  <c r="Q77" i="1"/>
  <c r="N245" i="16" s="1"/>
  <c r="M77" i="1"/>
  <c r="N244" i="16" s="1"/>
  <c r="I77" i="1"/>
  <c r="N243" i="16" s="1"/>
  <c r="E77" i="1"/>
  <c r="N242" i="16" s="1"/>
  <c r="Q76" i="1"/>
  <c r="N241" i="16" s="1"/>
  <c r="M76" i="1"/>
  <c r="N240" i="16" s="1"/>
  <c r="I76" i="1"/>
  <c r="N239" i="16" s="1"/>
  <c r="E76" i="1"/>
  <c r="N238" i="16" s="1"/>
  <c r="Q75" i="1"/>
  <c r="N237" i="16" s="1"/>
  <c r="M75" i="1"/>
  <c r="N236" i="16" s="1"/>
  <c r="I75" i="1"/>
  <c r="N235" i="16" s="1"/>
  <c r="E75" i="1"/>
  <c r="N234" i="16" s="1"/>
  <c r="R72" i="1"/>
  <c r="N233" i="16" s="1"/>
  <c r="N72" i="1"/>
  <c r="N232" i="16" s="1"/>
  <c r="J72" i="1"/>
  <c r="N231" i="16" s="1"/>
  <c r="F72" i="1"/>
  <c r="N230" i="16" s="1"/>
  <c r="R71" i="1"/>
  <c r="N229" i="16" s="1"/>
  <c r="N71" i="1"/>
  <c r="N228" i="16" s="1"/>
  <c r="J71" i="1"/>
  <c r="N227" i="16" s="1"/>
  <c r="F71" i="1"/>
  <c r="N226" i="16" s="1"/>
  <c r="R70" i="1"/>
  <c r="N225" i="16" s="1"/>
  <c r="N70" i="1"/>
  <c r="N224" i="16" s="1"/>
  <c r="J70" i="1"/>
  <c r="N223" i="16" s="1"/>
  <c r="F70" i="1"/>
  <c r="N222" i="16" s="1"/>
  <c r="R69" i="1"/>
  <c r="N221" i="16" s="1"/>
  <c r="N69" i="1"/>
  <c r="N220" i="16" s="1"/>
  <c r="J69" i="1"/>
  <c r="N219" i="16" s="1"/>
  <c r="F69" i="1"/>
  <c r="N218" i="16" s="1"/>
  <c r="Q72" i="1"/>
  <c r="N217" i="16" s="1"/>
  <c r="M72" i="1"/>
  <c r="N216" i="16" s="1"/>
  <c r="I72" i="1"/>
  <c r="N215" i="16" s="1"/>
  <c r="E72" i="1"/>
  <c r="N214" i="16" s="1"/>
  <c r="Q71" i="1"/>
  <c r="N213" i="16" s="1"/>
  <c r="M71" i="1"/>
  <c r="N212" i="16" s="1"/>
  <c r="I71" i="1"/>
  <c r="N211" i="16" s="1"/>
  <c r="E71" i="1"/>
  <c r="N210" i="16" s="1"/>
  <c r="Q70" i="1"/>
  <c r="N209" i="16" s="1"/>
  <c r="M70" i="1"/>
  <c r="N208" i="16" s="1"/>
  <c r="I70" i="1"/>
  <c r="N207" i="16" s="1"/>
  <c r="E70" i="1"/>
  <c r="N206" i="16" s="1"/>
  <c r="Q69" i="1"/>
  <c r="N205" i="16" s="1"/>
  <c r="M69" i="1"/>
  <c r="N204" i="16" s="1"/>
  <c r="I69" i="1"/>
  <c r="N203" i="16" s="1"/>
  <c r="E69" i="1"/>
  <c r="N202" i="16" s="1"/>
  <c r="R66" i="1"/>
  <c r="N201" i="16" s="1"/>
  <c r="N66" i="1"/>
  <c r="N200" i="16" s="1"/>
  <c r="J66" i="1"/>
  <c r="N199" i="16" s="1"/>
  <c r="F66" i="1"/>
  <c r="N198" i="16" s="1"/>
  <c r="R65" i="1"/>
  <c r="N197" i="16" s="1"/>
  <c r="N65" i="1"/>
  <c r="N196" i="16" s="1"/>
  <c r="J65" i="1"/>
  <c r="N195" i="16" s="1"/>
  <c r="F65" i="1"/>
  <c r="N194" i="16" s="1"/>
  <c r="R64" i="1"/>
  <c r="N193" i="16" s="1"/>
  <c r="N64" i="1"/>
  <c r="N192" i="16" s="1"/>
  <c r="J64" i="1"/>
  <c r="N191" i="16" s="1"/>
  <c r="F64" i="1"/>
  <c r="N190" i="16" s="1"/>
  <c r="R63" i="1"/>
  <c r="N189" i="16" s="1"/>
  <c r="N63" i="1"/>
  <c r="N188" i="16" s="1"/>
  <c r="J63" i="1"/>
  <c r="N187" i="16" s="1"/>
  <c r="F63" i="1"/>
  <c r="N186" i="16" s="1"/>
  <c r="Q66" i="1"/>
  <c r="N185" i="16" s="1"/>
  <c r="M66" i="1"/>
  <c r="N184" i="16" s="1"/>
  <c r="I66" i="1"/>
  <c r="N183" i="16" s="1"/>
  <c r="E66" i="1"/>
  <c r="N182" i="16" s="1"/>
  <c r="Q65" i="1"/>
  <c r="N181" i="16" s="1"/>
  <c r="M65" i="1"/>
  <c r="N180" i="16" s="1"/>
  <c r="I65" i="1"/>
  <c r="N179" i="16" s="1"/>
  <c r="E65" i="1"/>
  <c r="N178" i="16" s="1"/>
  <c r="Q64" i="1"/>
  <c r="N177" i="16" s="1"/>
  <c r="M64" i="1"/>
  <c r="N176" i="16" s="1"/>
  <c r="I64" i="1"/>
  <c r="N175" i="16" s="1"/>
  <c r="E64" i="1"/>
  <c r="N174" i="16" s="1"/>
  <c r="Q63" i="1"/>
  <c r="N173" i="16" s="1"/>
  <c r="M63" i="1"/>
  <c r="N172" i="16" s="1"/>
  <c r="I63" i="1"/>
  <c r="N171" i="16" s="1"/>
  <c r="E63" i="1"/>
  <c r="N170" i="16" s="1"/>
  <c r="Q59" i="1"/>
  <c r="N169" i="16" s="1"/>
  <c r="M59" i="1"/>
  <c r="N168" i="16" s="1"/>
  <c r="I59" i="1"/>
  <c r="N167" i="16" s="1"/>
  <c r="E59" i="1"/>
  <c r="N166" i="16" s="1"/>
  <c r="Q58" i="1"/>
  <c r="N165" i="16" s="1"/>
  <c r="M58" i="1"/>
  <c r="N164" i="16" s="1"/>
  <c r="I58" i="1"/>
  <c r="N163" i="16" s="1"/>
  <c r="E58" i="1"/>
  <c r="N162" i="16" s="1"/>
  <c r="Q57" i="1"/>
  <c r="N161" i="16" s="1"/>
  <c r="M57" i="1"/>
  <c r="N160" i="16" s="1"/>
  <c r="I57" i="1"/>
  <c r="N159" i="16" s="1"/>
  <c r="E57" i="1"/>
  <c r="N158" i="16" s="1"/>
  <c r="Q56" i="1"/>
  <c r="N157" i="16" s="1"/>
  <c r="M56" i="1"/>
  <c r="N156" i="16" s="1"/>
  <c r="I56" i="1"/>
  <c r="N155" i="16" s="1"/>
  <c r="E56" i="1"/>
  <c r="N154" i="16" s="1"/>
  <c r="Q52" i="1"/>
  <c r="N153" i="16" s="1"/>
  <c r="M52" i="1"/>
  <c r="N152" i="16" s="1"/>
  <c r="I52" i="1"/>
  <c r="N151" i="16" s="1"/>
  <c r="E52" i="1"/>
  <c r="N150" i="16" s="1"/>
  <c r="Q50" i="1"/>
  <c r="N149" i="16" s="1"/>
  <c r="M50" i="1"/>
  <c r="N148" i="16" s="1"/>
  <c r="I50" i="1"/>
  <c r="N147" i="16" s="1"/>
  <c r="E50" i="1"/>
  <c r="N146" i="16" s="1"/>
  <c r="Q49" i="1"/>
  <c r="N145" i="16" s="1"/>
  <c r="M49" i="1"/>
  <c r="N144" i="16" s="1"/>
  <c r="I49" i="1"/>
  <c r="N143" i="16" s="1"/>
  <c r="E49" i="1"/>
  <c r="N142" i="16" s="1"/>
  <c r="Q48" i="1"/>
  <c r="N141" i="16" s="1"/>
  <c r="M48" i="1"/>
  <c r="N140" i="16" s="1"/>
  <c r="I48" i="1"/>
  <c r="N139" i="16" s="1"/>
  <c r="E48" i="1"/>
  <c r="N138" i="16" s="1"/>
  <c r="Q47" i="1"/>
  <c r="N137" i="16" s="1"/>
  <c r="M47" i="1"/>
  <c r="N136" i="16" s="1"/>
  <c r="I47" i="1"/>
  <c r="N135" i="16" s="1"/>
  <c r="E47" i="1"/>
  <c r="N134" i="16" s="1"/>
  <c r="S39" i="1"/>
  <c r="N133" i="16" s="1"/>
  <c r="R39" i="1"/>
  <c r="N132" i="16" s="1"/>
  <c r="Q39" i="1"/>
  <c r="N131" i="16" s="1"/>
  <c r="O39" i="1"/>
  <c r="N130" i="16" s="1"/>
  <c r="N39" i="1"/>
  <c r="N129" i="16" s="1"/>
  <c r="M39" i="1"/>
  <c r="N128" i="16" s="1"/>
  <c r="K39" i="1"/>
  <c r="N127" i="16" s="1"/>
  <c r="J39" i="1"/>
  <c r="N126" i="16" s="1"/>
  <c r="I39" i="1"/>
  <c r="N125" i="16" s="1"/>
  <c r="G39" i="1"/>
  <c r="N124" i="16" s="1"/>
  <c r="F39" i="1"/>
  <c r="N123" i="16" s="1"/>
  <c r="E39" i="1"/>
  <c r="N122" i="16" s="1"/>
  <c r="S37" i="1"/>
  <c r="N121" i="16" s="1"/>
  <c r="R37" i="1"/>
  <c r="N120" i="16" s="1"/>
  <c r="Q37" i="1"/>
  <c r="N119" i="16" s="1"/>
  <c r="O37" i="1"/>
  <c r="N118" i="16" s="1"/>
  <c r="N37" i="1"/>
  <c r="N117" i="16" s="1"/>
  <c r="M37" i="1"/>
  <c r="N116" i="16" s="1"/>
  <c r="K37" i="1"/>
  <c r="N115" i="16" s="1"/>
  <c r="J37" i="1"/>
  <c r="N114" i="16" s="1"/>
  <c r="I37" i="1"/>
  <c r="N113" i="16" s="1"/>
  <c r="N112" i="16"/>
  <c r="F37" i="1"/>
  <c r="N111" i="16" s="1"/>
  <c r="E37" i="1"/>
  <c r="N110" i="16" s="1"/>
  <c r="S35" i="1"/>
  <c r="N109" i="16" s="1"/>
  <c r="R35" i="1"/>
  <c r="N108" i="16" s="1"/>
  <c r="Q35" i="1"/>
  <c r="N107" i="16" s="1"/>
  <c r="O35" i="1"/>
  <c r="N106" i="16" s="1"/>
  <c r="N35" i="1"/>
  <c r="N105" i="16" s="1"/>
  <c r="M35" i="1"/>
  <c r="N104" i="16" s="1"/>
  <c r="K35" i="1"/>
  <c r="N103" i="16" s="1"/>
  <c r="J35" i="1"/>
  <c r="N102" i="16" s="1"/>
  <c r="I35" i="1"/>
  <c r="N101" i="16" s="1"/>
  <c r="G35" i="1"/>
  <c r="N100" i="16" s="1"/>
  <c r="F35" i="1"/>
  <c r="N99" i="16" s="1"/>
  <c r="E35" i="1"/>
  <c r="N98" i="16" s="1"/>
  <c r="S33" i="1"/>
  <c r="N97" i="16" s="1"/>
  <c r="R33" i="1"/>
  <c r="N96" i="16" s="1"/>
  <c r="Q33" i="1"/>
  <c r="N95" i="16" s="1"/>
  <c r="O33" i="1"/>
  <c r="N94" i="16" s="1"/>
  <c r="N33" i="1"/>
  <c r="N93" i="16" s="1"/>
  <c r="M33" i="1"/>
  <c r="N92" i="16" s="1"/>
  <c r="K33" i="1"/>
  <c r="N91" i="16" s="1"/>
  <c r="J33" i="1"/>
  <c r="N90" i="16" s="1"/>
  <c r="I33" i="1"/>
  <c r="N89" i="16" s="1"/>
  <c r="G33" i="1"/>
  <c r="N88" i="16" s="1"/>
  <c r="F33" i="1"/>
  <c r="N87" i="16" s="1"/>
  <c r="E33" i="1"/>
  <c r="N86" i="16" s="1"/>
  <c r="S31" i="1"/>
  <c r="N85" i="16" s="1"/>
  <c r="R31" i="1"/>
  <c r="N84" i="16" s="1"/>
  <c r="Q31" i="1"/>
  <c r="N83" i="16" s="1"/>
  <c r="O31" i="1"/>
  <c r="N82" i="16" s="1"/>
  <c r="N31" i="1"/>
  <c r="N81" i="16" s="1"/>
  <c r="M31" i="1"/>
  <c r="N80" i="16" s="1"/>
  <c r="K31" i="1"/>
  <c r="N79" i="16" s="1"/>
  <c r="J31" i="1"/>
  <c r="N78" i="16" s="1"/>
  <c r="I31" i="1"/>
  <c r="N77" i="16" s="1"/>
  <c r="G31" i="1"/>
  <c r="N76" i="16" s="1"/>
  <c r="F31" i="1"/>
  <c r="N75" i="16" s="1"/>
  <c r="E31" i="1"/>
  <c r="N74" i="16" s="1"/>
  <c r="S29" i="1"/>
  <c r="N73" i="16" s="1"/>
  <c r="R29" i="1"/>
  <c r="N72" i="16" s="1"/>
  <c r="Q29" i="1"/>
  <c r="N71" i="16" s="1"/>
  <c r="O29" i="1"/>
  <c r="N70" i="16" s="1"/>
  <c r="N29" i="1"/>
  <c r="N69" i="16" s="1"/>
  <c r="M29" i="1"/>
  <c r="N68" i="16" s="1"/>
  <c r="K29" i="1"/>
  <c r="N67" i="16" s="1"/>
  <c r="J29" i="1"/>
  <c r="N66" i="16" s="1"/>
  <c r="I29" i="1"/>
  <c r="N65" i="16" s="1"/>
  <c r="G29" i="1"/>
  <c r="N64" i="16" s="1"/>
  <c r="F29" i="1"/>
  <c r="N63" i="16" s="1"/>
  <c r="E29" i="1"/>
  <c r="N62" i="16" s="1"/>
  <c r="S22" i="1"/>
  <c r="N61" i="16" s="1"/>
  <c r="R22" i="1"/>
  <c r="N60" i="16" s="1"/>
  <c r="Q22" i="1"/>
  <c r="N59" i="16" s="1"/>
  <c r="O22" i="1"/>
  <c r="N58" i="16" s="1"/>
  <c r="N22" i="1"/>
  <c r="N57" i="16" s="1"/>
  <c r="M22" i="1"/>
  <c r="N56" i="16" s="1"/>
  <c r="K22" i="1"/>
  <c r="N55" i="16" s="1"/>
  <c r="J22" i="1"/>
  <c r="N54" i="16" s="1"/>
  <c r="I22" i="1"/>
  <c r="N53" i="16" s="1"/>
  <c r="G22" i="1"/>
  <c r="N52" i="16" s="1"/>
  <c r="F22" i="1"/>
  <c r="N51" i="16" s="1"/>
  <c r="E22" i="1"/>
  <c r="N50" i="16" s="1"/>
  <c r="S17" i="1"/>
  <c r="N49" i="16" s="1"/>
  <c r="R17" i="1"/>
  <c r="N48" i="16" s="1"/>
  <c r="Q17" i="1"/>
  <c r="N47" i="16" s="1"/>
  <c r="O17" i="1"/>
  <c r="N46" i="16" s="1"/>
  <c r="N17" i="1"/>
  <c r="N45" i="16" s="1"/>
  <c r="M17" i="1"/>
  <c r="K17" i="1"/>
  <c r="N43" i="16" s="1"/>
  <c r="J17" i="1"/>
  <c r="N42" i="16" s="1"/>
  <c r="I17" i="1"/>
  <c r="N41" i="16" s="1"/>
  <c r="G17" i="1"/>
  <c r="N40" i="16" s="1"/>
  <c r="F17" i="1"/>
  <c r="N39" i="16" s="1"/>
  <c r="E17" i="1"/>
  <c r="N38" i="16" s="1"/>
  <c r="S15" i="1"/>
  <c r="N37" i="16" s="1"/>
  <c r="R15" i="1"/>
  <c r="N36" i="16" s="1"/>
  <c r="Q15" i="1"/>
  <c r="N35" i="16" s="1"/>
  <c r="O15" i="1"/>
  <c r="N34" i="16" s="1"/>
  <c r="N15" i="1"/>
  <c r="N33" i="16" s="1"/>
  <c r="M15" i="1"/>
  <c r="N32" i="16" s="1"/>
  <c r="K15" i="1"/>
  <c r="N31" i="16" s="1"/>
  <c r="J15" i="1"/>
  <c r="N30" i="16" s="1"/>
  <c r="I15" i="1"/>
  <c r="N29" i="16" s="1"/>
  <c r="G15" i="1"/>
  <c r="N28" i="16" s="1"/>
  <c r="F15" i="1"/>
  <c r="N27" i="16" s="1"/>
  <c r="E15" i="1"/>
  <c r="N26" i="16" s="1"/>
  <c r="S13" i="1"/>
  <c r="N25" i="16" s="1"/>
  <c r="R13" i="1"/>
  <c r="N24" i="16" s="1"/>
  <c r="Q13" i="1"/>
  <c r="N23" i="16" s="1"/>
  <c r="O13" i="1"/>
  <c r="N22" i="16" s="1"/>
  <c r="N13" i="1"/>
  <c r="N21" i="16" s="1"/>
  <c r="M13" i="1"/>
  <c r="N20" i="16" s="1"/>
  <c r="K13" i="1"/>
  <c r="N19" i="16" s="1"/>
  <c r="J13" i="1"/>
  <c r="N18" i="16" s="1"/>
  <c r="I13" i="1"/>
  <c r="G13" i="1"/>
  <c r="N16" i="16" s="1"/>
  <c r="F13" i="1"/>
  <c r="N15" i="16" s="1"/>
  <c r="E13" i="1"/>
  <c r="N14" i="16" s="1"/>
  <c r="S11" i="1"/>
  <c r="N13" i="16" s="1"/>
  <c r="R11" i="1"/>
  <c r="N12" i="16" s="1"/>
  <c r="Q11" i="1"/>
  <c r="N11" i="16" s="1"/>
  <c r="O11" i="1"/>
  <c r="N10" i="16" s="1"/>
  <c r="N11" i="1"/>
  <c r="N9" i="16" s="1"/>
  <c r="M11" i="1"/>
  <c r="N8" i="16" s="1"/>
  <c r="K11" i="1"/>
  <c r="N7" i="16" s="1"/>
  <c r="J11" i="1"/>
  <c r="N6" i="16" s="1"/>
  <c r="I11" i="1"/>
  <c r="N5" i="16" s="1"/>
  <c r="G11" i="1"/>
  <c r="N4" i="16" s="1"/>
  <c r="F11" i="1"/>
  <c r="N3" i="16" s="1"/>
  <c r="N2" i="16"/>
  <c r="N759" i="16" l="1"/>
  <c r="Z46" i="9"/>
  <c r="N771" i="16"/>
  <c r="Z59" i="9"/>
  <c r="N760" i="16"/>
  <c r="AA46" i="9"/>
  <c r="N772" i="16"/>
  <c r="AA59" i="9"/>
  <c r="N17" i="16"/>
  <c r="Z13" i="1"/>
  <c r="N761" i="16"/>
  <c r="AB46" i="9"/>
  <c r="N773" i="16"/>
  <c r="AB59" i="9"/>
  <c r="N770" i="16"/>
  <c r="Y59" i="9"/>
  <c r="N750" i="16"/>
  <c r="Y37" i="9"/>
  <c r="N762" i="16"/>
  <c r="Y51" i="9"/>
  <c r="N758" i="16"/>
  <c r="Y46" i="9"/>
  <c r="N751" i="16"/>
  <c r="Z37" i="9"/>
  <c r="N763" i="16"/>
  <c r="Z51" i="9"/>
  <c r="N44" i="16"/>
  <c r="M19" i="1"/>
  <c r="N752" i="16"/>
  <c r="AA37" i="9"/>
  <c r="N764" i="16"/>
  <c r="AA51" i="9"/>
  <c r="N753" i="16"/>
  <c r="AB37" i="9"/>
  <c r="N765" i="16"/>
  <c r="AB51" i="9"/>
  <c r="N754" i="16"/>
  <c r="Y41" i="9"/>
  <c r="N766" i="16"/>
  <c r="Y55" i="9"/>
  <c r="N755" i="16"/>
  <c r="Z41" i="9"/>
  <c r="N767" i="16"/>
  <c r="Z55" i="9"/>
  <c r="N756" i="16"/>
  <c r="AA41" i="9"/>
  <c r="N768" i="16"/>
  <c r="AA55" i="9"/>
  <c r="N757" i="16"/>
  <c r="AB41" i="9"/>
  <c r="N769" i="16"/>
  <c r="AB55" i="9"/>
  <c r="N515" i="16"/>
  <c r="Z166" i="1"/>
  <c r="N514" i="16"/>
  <c r="Y166" i="1"/>
  <c r="N516" i="16"/>
  <c r="AA166" i="1"/>
  <c r="N517" i="16"/>
  <c r="AB166" i="1"/>
  <c r="N794" i="16"/>
  <c r="Y83" i="9"/>
  <c r="N724" i="16"/>
  <c r="AA81" i="9"/>
  <c r="N796" i="16"/>
  <c r="AA83" i="9"/>
  <c r="N822" i="16"/>
  <c r="Y82" i="9"/>
  <c r="N722" i="16"/>
  <c r="Y81" i="9"/>
  <c r="N723" i="16"/>
  <c r="Z81" i="9"/>
  <c r="N795" i="16"/>
  <c r="Z83" i="9"/>
  <c r="N725" i="16"/>
  <c r="AB81" i="9"/>
  <c r="N797" i="16"/>
  <c r="AB83" i="9"/>
  <c r="N846" i="16"/>
  <c r="Y91" i="9"/>
  <c r="N296" i="16"/>
  <c r="AA120" i="1"/>
  <c r="Z120" i="1"/>
  <c r="N297" i="16"/>
  <c r="AB120" i="1"/>
  <c r="N294" i="16"/>
  <c r="Y120" i="1"/>
  <c r="G1037" i="15"/>
  <c r="D1037" i="15"/>
  <c r="C1037" i="15"/>
  <c r="B1037" i="15"/>
  <c r="A1037" i="15"/>
  <c r="G1036" i="15"/>
  <c r="D1036" i="15"/>
  <c r="C1036" i="15"/>
  <c r="B1036" i="15"/>
  <c r="A1036" i="15"/>
  <c r="G1035" i="15"/>
  <c r="D1035" i="15"/>
  <c r="C1035" i="15"/>
  <c r="B1035" i="15"/>
  <c r="A1035" i="15"/>
  <c r="G1034" i="15"/>
  <c r="D1034" i="15"/>
  <c r="C1034" i="15"/>
  <c r="B1034" i="15"/>
  <c r="A1034" i="15"/>
  <c r="G1033" i="15"/>
  <c r="D1033" i="15"/>
  <c r="C1033" i="15"/>
  <c r="B1033" i="15"/>
  <c r="A1033" i="15"/>
  <c r="G1032" i="15"/>
  <c r="D1032" i="15"/>
  <c r="C1032" i="15"/>
  <c r="B1032" i="15"/>
  <c r="A1032" i="15"/>
  <c r="G1031" i="15"/>
  <c r="D1031" i="15"/>
  <c r="C1031" i="15"/>
  <c r="B1031" i="15"/>
  <c r="A1031" i="15"/>
  <c r="G1030" i="15"/>
  <c r="D1030" i="15"/>
  <c r="C1030" i="15"/>
  <c r="B1030" i="15"/>
  <c r="A1030" i="15"/>
  <c r="G1029" i="15"/>
  <c r="D1029" i="15"/>
  <c r="C1029" i="15"/>
  <c r="B1029" i="15"/>
  <c r="A1029" i="15"/>
  <c r="G1028" i="15"/>
  <c r="D1028" i="15"/>
  <c r="C1028" i="15"/>
  <c r="B1028" i="15"/>
  <c r="A1028" i="15"/>
  <c r="G1027" i="15"/>
  <c r="D1027" i="15"/>
  <c r="C1027" i="15"/>
  <c r="B1027" i="15"/>
  <c r="A1027" i="15"/>
  <c r="G1026" i="15"/>
  <c r="D1026" i="15"/>
  <c r="C1026" i="15"/>
  <c r="B1026" i="15"/>
  <c r="A1026" i="15"/>
  <c r="G1025" i="15"/>
  <c r="D1025" i="15"/>
  <c r="C1025" i="15"/>
  <c r="B1025" i="15"/>
  <c r="A1025" i="15"/>
  <c r="G1024" i="15"/>
  <c r="D1024" i="15"/>
  <c r="C1024" i="15"/>
  <c r="B1024" i="15"/>
  <c r="A1024" i="15"/>
  <c r="G1023" i="15"/>
  <c r="D1023" i="15"/>
  <c r="C1023" i="15"/>
  <c r="B1023" i="15"/>
  <c r="A1023" i="15"/>
  <c r="G1022" i="15"/>
  <c r="D1022" i="15"/>
  <c r="C1022" i="15"/>
  <c r="B1022" i="15"/>
  <c r="A1022" i="15"/>
  <c r="G1021" i="15"/>
  <c r="D1021" i="15"/>
  <c r="C1021" i="15"/>
  <c r="B1021" i="15"/>
  <c r="A1021" i="15"/>
  <c r="G1020" i="15"/>
  <c r="D1020" i="15"/>
  <c r="C1020" i="15"/>
  <c r="B1020" i="15"/>
  <c r="A1020" i="15"/>
  <c r="G1019" i="15"/>
  <c r="D1019" i="15"/>
  <c r="C1019" i="15"/>
  <c r="B1019" i="15"/>
  <c r="A1019" i="15"/>
  <c r="G1018" i="15"/>
  <c r="D1018" i="15"/>
  <c r="C1018" i="15"/>
  <c r="B1018" i="15"/>
  <c r="A1018" i="15"/>
  <c r="G1017" i="15"/>
  <c r="D1017" i="15"/>
  <c r="C1017" i="15"/>
  <c r="B1017" i="15"/>
  <c r="A1017" i="15"/>
  <c r="G1016" i="15"/>
  <c r="D1016" i="15"/>
  <c r="C1016" i="15"/>
  <c r="B1016" i="15"/>
  <c r="A1016" i="15"/>
  <c r="G1015" i="15"/>
  <c r="D1015" i="15"/>
  <c r="C1015" i="15"/>
  <c r="B1015" i="15"/>
  <c r="A1015" i="15"/>
  <c r="G1014" i="15"/>
  <c r="D1014" i="15"/>
  <c r="C1014" i="15"/>
  <c r="B1014" i="15"/>
  <c r="A1014" i="15"/>
  <c r="G1013" i="15"/>
  <c r="D1013" i="15"/>
  <c r="C1013" i="15"/>
  <c r="B1013" i="15"/>
  <c r="A1013" i="15"/>
  <c r="G1012" i="15"/>
  <c r="D1012" i="15"/>
  <c r="C1012" i="15"/>
  <c r="B1012" i="15"/>
  <c r="A1012" i="15"/>
  <c r="G1011" i="15"/>
  <c r="D1011" i="15"/>
  <c r="C1011" i="15"/>
  <c r="B1011" i="15"/>
  <c r="A1011" i="15"/>
  <c r="G1010" i="15"/>
  <c r="D1010" i="15"/>
  <c r="C1010" i="15"/>
  <c r="B1010" i="15"/>
  <c r="A1010" i="15"/>
  <c r="G1009" i="15"/>
  <c r="D1009" i="15"/>
  <c r="C1009" i="15"/>
  <c r="B1009" i="15"/>
  <c r="A1009" i="15"/>
  <c r="G1008" i="15"/>
  <c r="D1008" i="15"/>
  <c r="C1008" i="15"/>
  <c r="B1008" i="15"/>
  <c r="A1008" i="15"/>
  <c r="G1007" i="15"/>
  <c r="D1007" i="15"/>
  <c r="C1007" i="15"/>
  <c r="B1007" i="15"/>
  <c r="A1007" i="15"/>
  <c r="G1006" i="15"/>
  <c r="D1006" i="15"/>
  <c r="C1006" i="15"/>
  <c r="B1006" i="15"/>
  <c r="A1006" i="15"/>
  <c r="G1005" i="15"/>
  <c r="D1005" i="15"/>
  <c r="C1005" i="15"/>
  <c r="B1005" i="15"/>
  <c r="A1005" i="15"/>
  <c r="G1004" i="15"/>
  <c r="D1004" i="15"/>
  <c r="C1004" i="15"/>
  <c r="B1004" i="15"/>
  <c r="A1004" i="15"/>
  <c r="G1003" i="15"/>
  <c r="D1003" i="15"/>
  <c r="C1003" i="15"/>
  <c r="B1003" i="15"/>
  <c r="A1003" i="15"/>
  <c r="G1002" i="15"/>
  <c r="D1002" i="15"/>
  <c r="C1002" i="15"/>
  <c r="B1002" i="15"/>
  <c r="A1002" i="15"/>
  <c r="G1001" i="15"/>
  <c r="D1001" i="15"/>
  <c r="C1001" i="15"/>
  <c r="B1001" i="15"/>
  <c r="A1001" i="15"/>
  <c r="G1000" i="15"/>
  <c r="D1000" i="15"/>
  <c r="C1000" i="15"/>
  <c r="B1000" i="15"/>
  <c r="A1000" i="15"/>
  <c r="G999" i="15"/>
  <c r="D999" i="15"/>
  <c r="C999" i="15"/>
  <c r="B999" i="15"/>
  <c r="A999" i="15"/>
  <c r="G998" i="15"/>
  <c r="D998" i="15"/>
  <c r="C998" i="15"/>
  <c r="B998" i="15"/>
  <c r="A998" i="15"/>
  <c r="G997" i="15"/>
  <c r="D997" i="15"/>
  <c r="C997" i="15"/>
  <c r="B997" i="15"/>
  <c r="A997" i="15"/>
  <c r="G996" i="15"/>
  <c r="D996" i="15"/>
  <c r="C996" i="15"/>
  <c r="B996" i="15"/>
  <c r="A996" i="15"/>
  <c r="G995" i="15"/>
  <c r="D995" i="15"/>
  <c r="C995" i="15"/>
  <c r="B995" i="15"/>
  <c r="A995" i="15"/>
  <c r="G994" i="15"/>
  <c r="D994" i="15"/>
  <c r="C994" i="15"/>
  <c r="B994" i="15"/>
  <c r="A994" i="15"/>
  <c r="G993" i="15"/>
  <c r="D993" i="15"/>
  <c r="C993" i="15"/>
  <c r="B993" i="15"/>
  <c r="A993" i="15"/>
  <c r="G992" i="15"/>
  <c r="D992" i="15"/>
  <c r="C992" i="15"/>
  <c r="B992" i="15"/>
  <c r="A992" i="15"/>
  <c r="G991" i="15"/>
  <c r="D991" i="15"/>
  <c r="C991" i="15"/>
  <c r="B991" i="15"/>
  <c r="A991" i="15"/>
  <c r="G990" i="15"/>
  <c r="D990" i="15"/>
  <c r="C990" i="15"/>
  <c r="B990" i="15"/>
  <c r="A990" i="15"/>
  <c r="G989" i="15"/>
  <c r="D989" i="15"/>
  <c r="C989" i="15"/>
  <c r="B989" i="15"/>
  <c r="A989" i="15"/>
  <c r="G988" i="15"/>
  <c r="D988" i="15"/>
  <c r="C988" i="15"/>
  <c r="B988" i="15"/>
  <c r="A988" i="15"/>
  <c r="G987" i="15"/>
  <c r="D987" i="15"/>
  <c r="C987" i="15"/>
  <c r="B987" i="15"/>
  <c r="A987" i="15"/>
  <c r="G986" i="15"/>
  <c r="D986" i="15"/>
  <c r="C986" i="15"/>
  <c r="B986" i="15"/>
  <c r="A986" i="15"/>
  <c r="G985" i="15"/>
  <c r="D985" i="15"/>
  <c r="C985" i="15"/>
  <c r="B985" i="15"/>
  <c r="A985" i="15"/>
  <c r="G984" i="15"/>
  <c r="D984" i="15"/>
  <c r="C984" i="15"/>
  <c r="B984" i="15"/>
  <c r="A984" i="15"/>
  <c r="G983" i="15"/>
  <c r="D983" i="15"/>
  <c r="C983" i="15"/>
  <c r="B983" i="15"/>
  <c r="A983" i="15"/>
  <c r="G982" i="15"/>
  <c r="D982" i="15"/>
  <c r="C982" i="15"/>
  <c r="B982" i="15"/>
  <c r="A982" i="15"/>
  <c r="G981" i="15"/>
  <c r="D981" i="15"/>
  <c r="C981" i="15"/>
  <c r="B981" i="15"/>
  <c r="A981" i="15"/>
  <c r="G980" i="15"/>
  <c r="D980" i="15"/>
  <c r="C980" i="15"/>
  <c r="B980" i="15"/>
  <c r="A980" i="15"/>
  <c r="G979" i="15"/>
  <c r="D979" i="15"/>
  <c r="C979" i="15"/>
  <c r="B979" i="15"/>
  <c r="A979" i="15"/>
  <c r="G978" i="15"/>
  <c r="D978" i="15"/>
  <c r="C978" i="15"/>
  <c r="B978" i="15"/>
  <c r="A978" i="15"/>
  <c r="G977" i="15"/>
  <c r="D977" i="15"/>
  <c r="C977" i="15"/>
  <c r="B977" i="15"/>
  <c r="A977" i="15"/>
  <c r="G976" i="15"/>
  <c r="D976" i="15"/>
  <c r="C976" i="15"/>
  <c r="B976" i="15"/>
  <c r="A976" i="15"/>
  <c r="G975" i="15"/>
  <c r="D975" i="15"/>
  <c r="C975" i="15"/>
  <c r="B975" i="15"/>
  <c r="A975" i="15"/>
  <c r="G974" i="15"/>
  <c r="D974" i="15"/>
  <c r="C974" i="15"/>
  <c r="B974" i="15"/>
  <c r="A974" i="15"/>
  <c r="G973" i="15"/>
  <c r="D973" i="15"/>
  <c r="C973" i="15"/>
  <c r="B973" i="15"/>
  <c r="A973" i="15"/>
  <c r="G972" i="15"/>
  <c r="D972" i="15"/>
  <c r="C972" i="15"/>
  <c r="B972" i="15"/>
  <c r="A972" i="15"/>
  <c r="G971" i="15"/>
  <c r="D971" i="15"/>
  <c r="C971" i="15"/>
  <c r="B971" i="15"/>
  <c r="A971" i="15"/>
  <c r="G970" i="15"/>
  <c r="D970" i="15"/>
  <c r="C970" i="15"/>
  <c r="B970" i="15"/>
  <c r="A970" i="15"/>
  <c r="G969" i="15"/>
  <c r="D969" i="15"/>
  <c r="C969" i="15"/>
  <c r="B969" i="15"/>
  <c r="A969" i="15"/>
  <c r="G968" i="15"/>
  <c r="D968" i="15"/>
  <c r="C968" i="15"/>
  <c r="B968" i="15"/>
  <c r="A968" i="15"/>
  <c r="G967" i="15"/>
  <c r="D967" i="15"/>
  <c r="C967" i="15"/>
  <c r="B967" i="15"/>
  <c r="A967" i="15"/>
  <c r="G966" i="15"/>
  <c r="D966" i="15"/>
  <c r="C966" i="15"/>
  <c r="B966" i="15"/>
  <c r="A966" i="15"/>
  <c r="G965" i="15"/>
  <c r="D965" i="15"/>
  <c r="C965" i="15"/>
  <c r="B965" i="15"/>
  <c r="A965" i="15"/>
  <c r="G964" i="15"/>
  <c r="D964" i="15"/>
  <c r="C964" i="15"/>
  <c r="B964" i="15"/>
  <c r="A964" i="15"/>
  <c r="G963" i="15"/>
  <c r="D963" i="15"/>
  <c r="C963" i="15"/>
  <c r="B963" i="15"/>
  <c r="A963" i="15"/>
  <c r="G962" i="15"/>
  <c r="D962" i="15"/>
  <c r="C962" i="15"/>
  <c r="B962" i="15"/>
  <c r="A962" i="15"/>
  <c r="G961" i="15"/>
  <c r="D961" i="15"/>
  <c r="C961" i="15"/>
  <c r="B961" i="15"/>
  <c r="A961" i="15"/>
  <c r="G960" i="15"/>
  <c r="D960" i="15"/>
  <c r="C960" i="15"/>
  <c r="B960" i="15"/>
  <c r="A960" i="15"/>
  <c r="G959" i="15"/>
  <c r="D959" i="15"/>
  <c r="C959" i="15"/>
  <c r="B959" i="15"/>
  <c r="A959" i="15"/>
  <c r="G958" i="15"/>
  <c r="D958" i="15"/>
  <c r="C958" i="15"/>
  <c r="B958" i="15"/>
  <c r="A958" i="15"/>
  <c r="G957" i="15"/>
  <c r="D957" i="15"/>
  <c r="C957" i="15"/>
  <c r="B957" i="15"/>
  <c r="A957" i="15"/>
  <c r="G956" i="15"/>
  <c r="D956" i="15"/>
  <c r="C956" i="15"/>
  <c r="B956" i="15"/>
  <c r="A956" i="15"/>
  <c r="G955" i="15"/>
  <c r="D955" i="15"/>
  <c r="C955" i="15"/>
  <c r="B955" i="15"/>
  <c r="A955" i="15"/>
  <c r="G954" i="15"/>
  <c r="D954" i="15"/>
  <c r="C954" i="15"/>
  <c r="B954" i="15"/>
  <c r="A954" i="15"/>
  <c r="G953" i="15"/>
  <c r="D953" i="15"/>
  <c r="C953" i="15"/>
  <c r="B953" i="15"/>
  <c r="A953" i="15"/>
  <c r="G952" i="15"/>
  <c r="D952" i="15"/>
  <c r="C952" i="15"/>
  <c r="B952" i="15"/>
  <c r="A952" i="15"/>
  <c r="G951" i="15"/>
  <c r="D951" i="15"/>
  <c r="C951" i="15"/>
  <c r="B951" i="15"/>
  <c r="A951" i="15"/>
  <c r="G950" i="15"/>
  <c r="D950" i="15"/>
  <c r="C950" i="15"/>
  <c r="B950" i="15"/>
  <c r="A950" i="15"/>
  <c r="G949" i="15"/>
  <c r="D949" i="15"/>
  <c r="C949" i="15"/>
  <c r="B949" i="15"/>
  <c r="A949" i="15"/>
  <c r="G948" i="15"/>
  <c r="D948" i="15"/>
  <c r="C948" i="15"/>
  <c r="B948" i="15"/>
  <c r="A948" i="15"/>
  <c r="G947" i="15"/>
  <c r="D947" i="15"/>
  <c r="C947" i="15"/>
  <c r="B947" i="15"/>
  <c r="A947" i="15"/>
  <c r="G946" i="15"/>
  <c r="D946" i="15"/>
  <c r="C946" i="15"/>
  <c r="B946" i="15"/>
  <c r="A946" i="15"/>
  <c r="G945" i="15"/>
  <c r="D945" i="15"/>
  <c r="C945" i="15"/>
  <c r="B945" i="15"/>
  <c r="A945" i="15"/>
  <c r="G944" i="15"/>
  <c r="D944" i="15"/>
  <c r="C944" i="15"/>
  <c r="B944" i="15"/>
  <c r="A944" i="15"/>
  <c r="G943" i="15"/>
  <c r="D943" i="15"/>
  <c r="C943" i="15"/>
  <c r="B943" i="15"/>
  <c r="A943" i="15"/>
  <c r="G942" i="15"/>
  <c r="D942" i="15"/>
  <c r="C942" i="15"/>
  <c r="B942" i="15"/>
  <c r="A942" i="15"/>
  <c r="G941" i="15"/>
  <c r="D941" i="15"/>
  <c r="C941" i="15"/>
  <c r="B941" i="15"/>
  <c r="A941" i="15"/>
  <c r="G940" i="15"/>
  <c r="D940" i="15"/>
  <c r="C940" i="15"/>
  <c r="B940" i="15"/>
  <c r="A940" i="15"/>
  <c r="G939" i="15"/>
  <c r="D939" i="15"/>
  <c r="C939" i="15"/>
  <c r="B939" i="15"/>
  <c r="A939" i="15"/>
  <c r="G938" i="15"/>
  <c r="D938" i="15"/>
  <c r="C938" i="15"/>
  <c r="B938" i="15"/>
  <c r="A938" i="15"/>
  <c r="G937" i="15"/>
  <c r="D937" i="15"/>
  <c r="C937" i="15"/>
  <c r="B937" i="15"/>
  <c r="A937" i="15"/>
  <c r="G936" i="15"/>
  <c r="D936" i="15"/>
  <c r="C936" i="15"/>
  <c r="B936" i="15"/>
  <c r="A936" i="15"/>
  <c r="G935" i="15"/>
  <c r="D935" i="15"/>
  <c r="C935" i="15"/>
  <c r="B935" i="15"/>
  <c r="A935" i="15"/>
  <c r="G934" i="15"/>
  <c r="D934" i="15"/>
  <c r="C934" i="15"/>
  <c r="B934" i="15"/>
  <c r="A934" i="15"/>
  <c r="G933" i="15"/>
  <c r="D933" i="15"/>
  <c r="C933" i="15"/>
  <c r="B933" i="15"/>
  <c r="A933" i="15"/>
  <c r="G932" i="15"/>
  <c r="D932" i="15"/>
  <c r="C932" i="15"/>
  <c r="B932" i="15"/>
  <c r="A932" i="15"/>
  <c r="G931" i="15"/>
  <c r="D931" i="15"/>
  <c r="C931" i="15"/>
  <c r="B931" i="15"/>
  <c r="A931" i="15"/>
  <c r="G930" i="15"/>
  <c r="D930" i="15"/>
  <c r="C930" i="15"/>
  <c r="B930" i="15"/>
  <c r="A930" i="15"/>
  <c r="G929" i="15"/>
  <c r="D929" i="15"/>
  <c r="C929" i="15"/>
  <c r="B929" i="15"/>
  <c r="A929" i="15"/>
  <c r="G928" i="15"/>
  <c r="D928" i="15"/>
  <c r="C928" i="15"/>
  <c r="B928" i="15"/>
  <c r="A928" i="15"/>
  <c r="G927" i="15"/>
  <c r="D927" i="15"/>
  <c r="C927" i="15"/>
  <c r="B927" i="15"/>
  <c r="A927" i="15"/>
  <c r="G926" i="15"/>
  <c r="D926" i="15"/>
  <c r="C926" i="15"/>
  <c r="B926" i="15"/>
  <c r="A926" i="15"/>
  <c r="G925" i="15"/>
  <c r="D925" i="15"/>
  <c r="C925" i="15"/>
  <c r="B925" i="15"/>
  <c r="A925" i="15"/>
  <c r="G924" i="15"/>
  <c r="D924" i="15"/>
  <c r="C924" i="15"/>
  <c r="B924" i="15"/>
  <c r="A924" i="15"/>
  <c r="G923" i="15"/>
  <c r="D923" i="15"/>
  <c r="C923" i="15"/>
  <c r="B923" i="15"/>
  <c r="A923" i="15"/>
  <c r="G922" i="15"/>
  <c r="D922" i="15"/>
  <c r="C922" i="15"/>
  <c r="B922" i="15"/>
  <c r="A922" i="15"/>
  <c r="G921" i="15"/>
  <c r="D921" i="15"/>
  <c r="C921" i="15"/>
  <c r="B921" i="15"/>
  <c r="A921" i="15"/>
  <c r="G920" i="15"/>
  <c r="D920" i="15"/>
  <c r="C920" i="15"/>
  <c r="B920" i="15"/>
  <c r="A920" i="15"/>
  <c r="G919" i="15"/>
  <c r="D919" i="15"/>
  <c r="C919" i="15"/>
  <c r="B919" i="15"/>
  <c r="A919" i="15"/>
  <c r="G918" i="15"/>
  <c r="D918" i="15"/>
  <c r="C918" i="15"/>
  <c r="B918" i="15"/>
  <c r="A918" i="15"/>
  <c r="G917" i="15"/>
  <c r="D917" i="15"/>
  <c r="C917" i="15"/>
  <c r="B917" i="15"/>
  <c r="A917" i="15"/>
  <c r="G916" i="15"/>
  <c r="D916" i="15"/>
  <c r="C916" i="15"/>
  <c r="B916" i="15"/>
  <c r="A916" i="15"/>
  <c r="G915" i="15"/>
  <c r="D915" i="15"/>
  <c r="C915" i="15"/>
  <c r="B915" i="15"/>
  <c r="A915" i="15"/>
  <c r="G914" i="15"/>
  <c r="D914" i="15"/>
  <c r="C914" i="15"/>
  <c r="B914" i="15"/>
  <c r="A914" i="15"/>
  <c r="G913" i="15"/>
  <c r="D913" i="15"/>
  <c r="C913" i="15"/>
  <c r="B913" i="15"/>
  <c r="A913" i="15"/>
  <c r="G912" i="15"/>
  <c r="D912" i="15"/>
  <c r="C912" i="15"/>
  <c r="B912" i="15"/>
  <c r="A912" i="15"/>
  <c r="G911" i="15"/>
  <c r="D911" i="15"/>
  <c r="C911" i="15"/>
  <c r="B911" i="15"/>
  <c r="A911" i="15"/>
  <c r="G910" i="15"/>
  <c r="D910" i="15"/>
  <c r="C910" i="15"/>
  <c r="B910" i="15"/>
  <c r="A910" i="15"/>
  <c r="G909" i="15"/>
  <c r="D909" i="15"/>
  <c r="C909" i="15"/>
  <c r="B909" i="15"/>
  <c r="A909" i="15"/>
  <c r="G908" i="15"/>
  <c r="D908" i="15"/>
  <c r="C908" i="15"/>
  <c r="B908" i="15"/>
  <c r="A908" i="15"/>
  <c r="G907" i="15"/>
  <c r="D907" i="15"/>
  <c r="C907" i="15"/>
  <c r="B907" i="15"/>
  <c r="A907" i="15"/>
  <c r="G906" i="15"/>
  <c r="D906" i="15"/>
  <c r="C906" i="15"/>
  <c r="B906" i="15"/>
  <c r="A906" i="15"/>
  <c r="G905" i="15"/>
  <c r="D905" i="15"/>
  <c r="C905" i="15"/>
  <c r="B905" i="15"/>
  <c r="A905" i="15"/>
  <c r="G904" i="15"/>
  <c r="D904" i="15"/>
  <c r="C904" i="15"/>
  <c r="B904" i="15"/>
  <c r="A904" i="15"/>
  <c r="G903" i="15"/>
  <c r="D903" i="15"/>
  <c r="C903" i="15"/>
  <c r="B903" i="15"/>
  <c r="A903" i="15"/>
  <c r="G902" i="15"/>
  <c r="D902" i="15"/>
  <c r="C902" i="15"/>
  <c r="B902" i="15"/>
  <c r="A902" i="15"/>
  <c r="G901" i="15"/>
  <c r="D901" i="15"/>
  <c r="C901" i="15"/>
  <c r="B901" i="15"/>
  <c r="A901" i="15"/>
  <c r="G900" i="15"/>
  <c r="D900" i="15"/>
  <c r="C900" i="15"/>
  <c r="B900" i="15"/>
  <c r="A900" i="15"/>
  <c r="G899" i="15"/>
  <c r="D899" i="15"/>
  <c r="C899" i="15"/>
  <c r="B899" i="15"/>
  <c r="A899" i="15"/>
  <c r="G898" i="15"/>
  <c r="D898" i="15"/>
  <c r="C898" i="15"/>
  <c r="B898" i="15"/>
  <c r="A898" i="15"/>
  <c r="G897" i="15"/>
  <c r="D897" i="15"/>
  <c r="C897" i="15"/>
  <c r="B897" i="15"/>
  <c r="A897" i="15"/>
  <c r="G896" i="15"/>
  <c r="D896" i="15"/>
  <c r="C896" i="15"/>
  <c r="B896" i="15"/>
  <c r="A896" i="15"/>
  <c r="G895" i="15"/>
  <c r="D895" i="15"/>
  <c r="C895" i="15"/>
  <c r="B895" i="15"/>
  <c r="A895" i="15"/>
  <c r="G894" i="15"/>
  <c r="D894" i="15"/>
  <c r="C894" i="15"/>
  <c r="B894" i="15"/>
  <c r="A894" i="15"/>
  <c r="G893" i="15"/>
  <c r="D893" i="15"/>
  <c r="C893" i="15"/>
  <c r="B893" i="15"/>
  <c r="A893" i="15"/>
  <c r="G892" i="15"/>
  <c r="D892" i="15"/>
  <c r="C892" i="15"/>
  <c r="B892" i="15"/>
  <c r="A892" i="15"/>
  <c r="G891" i="15"/>
  <c r="D891" i="15"/>
  <c r="C891" i="15"/>
  <c r="B891" i="15"/>
  <c r="A891" i="15"/>
  <c r="G890" i="15"/>
  <c r="D890" i="15"/>
  <c r="C890" i="15"/>
  <c r="B890" i="15"/>
  <c r="A890" i="15"/>
  <c r="G889" i="15"/>
  <c r="D889" i="15"/>
  <c r="C889" i="15"/>
  <c r="B889" i="15"/>
  <c r="A889" i="15"/>
  <c r="G888" i="15"/>
  <c r="D888" i="15"/>
  <c r="C888" i="15"/>
  <c r="B888" i="15"/>
  <c r="A888" i="15"/>
  <c r="G887" i="15"/>
  <c r="D887" i="15"/>
  <c r="C887" i="15"/>
  <c r="B887" i="15"/>
  <c r="A887" i="15"/>
  <c r="G886" i="15"/>
  <c r="D886" i="15"/>
  <c r="C886" i="15"/>
  <c r="B886" i="15"/>
  <c r="A886" i="15"/>
  <c r="G885" i="15"/>
  <c r="D885" i="15"/>
  <c r="C885" i="15"/>
  <c r="B885" i="15"/>
  <c r="A885" i="15"/>
  <c r="G884" i="15"/>
  <c r="D884" i="15"/>
  <c r="C884" i="15"/>
  <c r="B884" i="15"/>
  <c r="A884" i="15"/>
  <c r="G883" i="15"/>
  <c r="D883" i="15"/>
  <c r="C883" i="15"/>
  <c r="B883" i="15"/>
  <c r="A883" i="15"/>
  <c r="G882" i="15"/>
  <c r="D882" i="15"/>
  <c r="C882" i="15"/>
  <c r="B882" i="15"/>
  <c r="A882" i="15"/>
  <c r="G881" i="15"/>
  <c r="D881" i="15"/>
  <c r="C881" i="15"/>
  <c r="B881" i="15"/>
  <c r="A881" i="15"/>
  <c r="G880" i="15"/>
  <c r="D880" i="15"/>
  <c r="C880" i="15"/>
  <c r="B880" i="15"/>
  <c r="A880" i="15"/>
  <c r="G879" i="15"/>
  <c r="D879" i="15"/>
  <c r="C879" i="15"/>
  <c r="B879" i="15"/>
  <c r="A879" i="15"/>
  <c r="G878" i="15"/>
  <c r="D878" i="15"/>
  <c r="C878" i="15"/>
  <c r="B878" i="15"/>
  <c r="A878" i="15"/>
  <c r="G877" i="15"/>
  <c r="D877" i="15"/>
  <c r="C877" i="15"/>
  <c r="B877" i="15"/>
  <c r="A877" i="15"/>
  <c r="G876" i="15"/>
  <c r="D876" i="15"/>
  <c r="C876" i="15"/>
  <c r="B876" i="15"/>
  <c r="A876" i="15"/>
  <c r="G875" i="15"/>
  <c r="D875" i="15"/>
  <c r="C875" i="15"/>
  <c r="B875" i="15"/>
  <c r="A875" i="15"/>
  <c r="G874" i="15"/>
  <c r="D874" i="15"/>
  <c r="C874" i="15"/>
  <c r="B874" i="15"/>
  <c r="A874" i="15"/>
  <c r="G873" i="15"/>
  <c r="D873" i="15"/>
  <c r="C873" i="15"/>
  <c r="B873" i="15"/>
  <c r="A873" i="15"/>
  <c r="G872" i="15"/>
  <c r="D872" i="15"/>
  <c r="C872" i="15"/>
  <c r="B872" i="15"/>
  <c r="A872" i="15"/>
  <c r="G871" i="15"/>
  <c r="D871" i="15"/>
  <c r="C871" i="15"/>
  <c r="B871" i="15"/>
  <c r="A871" i="15"/>
  <c r="G870" i="15"/>
  <c r="D870" i="15"/>
  <c r="C870" i="15"/>
  <c r="B870" i="15"/>
  <c r="A870" i="15"/>
  <c r="G869" i="15"/>
  <c r="D869" i="15"/>
  <c r="C869" i="15"/>
  <c r="B869" i="15"/>
  <c r="A869" i="15"/>
  <c r="G868" i="15"/>
  <c r="D868" i="15"/>
  <c r="C868" i="15"/>
  <c r="B868" i="15"/>
  <c r="A868" i="15"/>
  <c r="G867" i="15"/>
  <c r="D867" i="15"/>
  <c r="C867" i="15"/>
  <c r="B867" i="15"/>
  <c r="A867" i="15"/>
  <c r="G866" i="15"/>
  <c r="D866" i="15"/>
  <c r="C866" i="15"/>
  <c r="B866" i="15"/>
  <c r="A866" i="15"/>
  <c r="G865" i="15"/>
  <c r="D865" i="15"/>
  <c r="C865" i="15"/>
  <c r="B865" i="15"/>
  <c r="A865" i="15"/>
  <c r="G864" i="15"/>
  <c r="D864" i="15"/>
  <c r="C864" i="15"/>
  <c r="B864" i="15"/>
  <c r="A864" i="15"/>
  <c r="G863" i="15"/>
  <c r="D863" i="15"/>
  <c r="C863" i="15"/>
  <c r="B863" i="15"/>
  <c r="A863" i="15"/>
  <c r="G862" i="15"/>
  <c r="D862" i="15"/>
  <c r="C862" i="15"/>
  <c r="B862" i="15"/>
  <c r="A862" i="15"/>
  <c r="G861" i="15"/>
  <c r="D861" i="15"/>
  <c r="C861" i="15"/>
  <c r="B861" i="15"/>
  <c r="A861" i="15"/>
  <c r="G860" i="15"/>
  <c r="D860" i="15"/>
  <c r="C860" i="15"/>
  <c r="B860" i="15"/>
  <c r="A860" i="15"/>
  <c r="G859" i="15"/>
  <c r="D859" i="15"/>
  <c r="C859" i="15"/>
  <c r="B859" i="15"/>
  <c r="A859" i="15"/>
  <c r="G858" i="15"/>
  <c r="D858" i="15"/>
  <c r="C858" i="15"/>
  <c r="B858" i="15"/>
  <c r="A858" i="15"/>
  <c r="G857" i="15"/>
  <c r="D857" i="15"/>
  <c r="C857" i="15"/>
  <c r="B857" i="15"/>
  <c r="A857" i="15"/>
  <c r="G856" i="15"/>
  <c r="D856" i="15"/>
  <c r="C856" i="15"/>
  <c r="B856" i="15"/>
  <c r="A856" i="15"/>
  <c r="G855" i="15"/>
  <c r="D855" i="15"/>
  <c r="C855" i="15"/>
  <c r="B855" i="15"/>
  <c r="A855" i="15"/>
  <c r="G854" i="15"/>
  <c r="D854" i="15"/>
  <c r="C854" i="15"/>
  <c r="B854" i="15"/>
  <c r="A854" i="15"/>
  <c r="G853" i="15"/>
  <c r="D853" i="15"/>
  <c r="C853" i="15"/>
  <c r="B853" i="15"/>
  <c r="A853" i="15"/>
  <c r="G852" i="15"/>
  <c r="D852" i="15"/>
  <c r="C852" i="15"/>
  <c r="B852" i="15"/>
  <c r="A852" i="15"/>
  <c r="G851" i="15"/>
  <c r="D851" i="15"/>
  <c r="C851" i="15"/>
  <c r="B851" i="15"/>
  <c r="A851" i="15"/>
  <c r="G850" i="15"/>
  <c r="D850" i="15"/>
  <c r="C850" i="15"/>
  <c r="B850" i="15"/>
  <c r="A850" i="15"/>
  <c r="G849" i="15"/>
  <c r="D849" i="15"/>
  <c r="C849" i="15"/>
  <c r="B849" i="15"/>
  <c r="A849" i="15"/>
  <c r="G848" i="15"/>
  <c r="D848" i="15"/>
  <c r="C848" i="15"/>
  <c r="B848" i="15"/>
  <c r="A848" i="15"/>
  <c r="G847" i="15"/>
  <c r="D847" i="15"/>
  <c r="C847" i="15"/>
  <c r="B847" i="15"/>
  <c r="A847" i="15"/>
  <c r="G846" i="15"/>
  <c r="D846" i="15"/>
  <c r="C846" i="15"/>
  <c r="B846" i="15"/>
  <c r="A846" i="15"/>
  <c r="G845" i="15"/>
  <c r="D845" i="15"/>
  <c r="C845" i="15"/>
  <c r="B845" i="15"/>
  <c r="A845" i="15"/>
  <c r="G844" i="15"/>
  <c r="D844" i="15"/>
  <c r="C844" i="15"/>
  <c r="B844" i="15"/>
  <c r="A844" i="15"/>
  <c r="G843" i="15"/>
  <c r="D843" i="15"/>
  <c r="C843" i="15"/>
  <c r="B843" i="15"/>
  <c r="A843" i="15"/>
  <c r="G842" i="15"/>
  <c r="D842" i="15"/>
  <c r="C842" i="15"/>
  <c r="B842" i="15"/>
  <c r="A842" i="15"/>
  <c r="G841" i="15"/>
  <c r="D841" i="15"/>
  <c r="C841" i="15"/>
  <c r="B841" i="15"/>
  <c r="A841" i="15"/>
  <c r="G840" i="15"/>
  <c r="D840" i="15"/>
  <c r="C840" i="15"/>
  <c r="B840" i="15"/>
  <c r="A840" i="15"/>
  <c r="G839" i="15"/>
  <c r="D839" i="15"/>
  <c r="C839" i="15"/>
  <c r="B839" i="15"/>
  <c r="A839" i="15"/>
  <c r="G838" i="15"/>
  <c r="D838" i="15"/>
  <c r="C838" i="15"/>
  <c r="B838" i="15"/>
  <c r="A838" i="15"/>
  <c r="G837" i="15"/>
  <c r="D837" i="15"/>
  <c r="C837" i="15"/>
  <c r="B837" i="15"/>
  <c r="A837" i="15"/>
  <c r="G836" i="15"/>
  <c r="D836" i="15"/>
  <c r="C836" i="15"/>
  <c r="B836" i="15"/>
  <c r="A836" i="15"/>
  <c r="G835" i="15"/>
  <c r="D835" i="15"/>
  <c r="C835" i="15"/>
  <c r="B835" i="15"/>
  <c r="A835" i="15"/>
  <c r="G834" i="15"/>
  <c r="D834" i="15"/>
  <c r="C834" i="15"/>
  <c r="B834" i="15"/>
  <c r="A834" i="15"/>
  <c r="G833" i="15"/>
  <c r="D833" i="15"/>
  <c r="C833" i="15"/>
  <c r="B833" i="15"/>
  <c r="A833" i="15"/>
  <c r="G832" i="15"/>
  <c r="D832" i="15"/>
  <c r="C832" i="15"/>
  <c r="B832" i="15"/>
  <c r="A832" i="15"/>
  <c r="G831" i="15"/>
  <c r="D831" i="15"/>
  <c r="C831" i="15"/>
  <c r="B831" i="15"/>
  <c r="A831" i="15"/>
  <c r="G830" i="15"/>
  <c r="D830" i="15"/>
  <c r="C830" i="15"/>
  <c r="B830" i="15"/>
  <c r="A830" i="15"/>
  <c r="G829" i="15"/>
  <c r="D829" i="15"/>
  <c r="C829" i="15"/>
  <c r="B829" i="15"/>
  <c r="A829" i="15"/>
  <c r="G828" i="15"/>
  <c r="D828" i="15"/>
  <c r="C828" i="15"/>
  <c r="B828" i="15"/>
  <c r="A828" i="15"/>
  <c r="G827" i="15"/>
  <c r="D827" i="15"/>
  <c r="C827" i="15"/>
  <c r="B827" i="15"/>
  <c r="A827" i="15"/>
  <c r="G826" i="15"/>
  <c r="D826" i="15"/>
  <c r="C826" i="15"/>
  <c r="B826" i="15"/>
  <c r="A826" i="15"/>
  <c r="G825" i="15"/>
  <c r="D825" i="15"/>
  <c r="C825" i="15"/>
  <c r="B825" i="15"/>
  <c r="A825" i="15"/>
  <c r="G824" i="15"/>
  <c r="D824" i="15"/>
  <c r="C824" i="15"/>
  <c r="B824" i="15"/>
  <c r="A824" i="15"/>
  <c r="G823" i="15"/>
  <c r="D823" i="15"/>
  <c r="C823" i="15"/>
  <c r="B823" i="15"/>
  <c r="A823" i="15"/>
  <c r="G822" i="15"/>
  <c r="D822" i="15"/>
  <c r="C822" i="15"/>
  <c r="B822" i="15"/>
  <c r="A822" i="15"/>
  <c r="G821" i="15"/>
  <c r="D821" i="15"/>
  <c r="C821" i="15"/>
  <c r="B821" i="15"/>
  <c r="A821" i="15"/>
  <c r="G820" i="15"/>
  <c r="D820" i="15"/>
  <c r="C820" i="15"/>
  <c r="B820" i="15"/>
  <c r="A820" i="15"/>
  <c r="G819" i="15"/>
  <c r="D819" i="15"/>
  <c r="C819" i="15"/>
  <c r="B819" i="15"/>
  <c r="A819" i="15"/>
  <c r="G818" i="15"/>
  <c r="D818" i="15"/>
  <c r="C818" i="15"/>
  <c r="B818" i="15"/>
  <c r="A818" i="15"/>
  <c r="G817" i="15"/>
  <c r="D817" i="15"/>
  <c r="C817" i="15"/>
  <c r="B817" i="15"/>
  <c r="A817" i="15"/>
  <c r="G816" i="15"/>
  <c r="D816" i="15"/>
  <c r="C816" i="15"/>
  <c r="B816" i="15"/>
  <c r="A816" i="15"/>
  <c r="G815" i="15"/>
  <c r="D815" i="15"/>
  <c r="C815" i="15"/>
  <c r="B815" i="15"/>
  <c r="A815" i="15"/>
  <c r="G814" i="15"/>
  <c r="D814" i="15"/>
  <c r="C814" i="15"/>
  <c r="B814" i="15"/>
  <c r="A814" i="15"/>
  <c r="G813" i="15"/>
  <c r="D813" i="15"/>
  <c r="C813" i="15"/>
  <c r="B813" i="15"/>
  <c r="A813" i="15"/>
  <c r="G812" i="15"/>
  <c r="D812" i="15"/>
  <c r="C812" i="15"/>
  <c r="B812" i="15"/>
  <c r="A812" i="15"/>
  <c r="G811" i="15"/>
  <c r="D811" i="15"/>
  <c r="C811" i="15"/>
  <c r="B811" i="15"/>
  <c r="A811" i="15"/>
  <c r="G810" i="15"/>
  <c r="D810" i="15"/>
  <c r="C810" i="15"/>
  <c r="B810" i="15"/>
  <c r="A810" i="15"/>
  <c r="G809" i="15"/>
  <c r="D809" i="15"/>
  <c r="C809" i="15"/>
  <c r="B809" i="15"/>
  <c r="A809" i="15"/>
  <c r="G808" i="15"/>
  <c r="D808" i="15"/>
  <c r="C808" i="15"/>
  <c r="B808" i="15"/>
  <c r="A808" i="15"/>
  <c r="G807" i="15"/>
  <c r="D807" i="15"/>
  <c r="C807" i="15"/>
  <c r="B807" i="15"/>
  <c r="A807" i="15"/>
  <c r="G806" i="15"/>
  <c r="D806" i="15"/>
  <c r="C806" i="15"/>
  <c r="B806" i="15"/>
  <c r="A806" i="15"/>
  <c r="G805" i="15"/>
  <c r="D805" i="15"/>
  <c r="C805" i="15"/>
  <c r="B805" i="15"/>
  <c r="A805" i="15"/>
  <c r="G804" i="15"/>
  <c r="D804" i="15"/>
  <c r="C804" i="15"/>
  <c r="B804" i="15"/>
  <c r="A804" i="15"/>
  <c r="G803" i="15"/>
  <c r="D803" i="15"/>
  <c r="C803" i="15"/>
  <c r="B803" i="15"/>
  <c r="A803" i="15"/>
  <c r="G802" i="15"/>
  <c r="D802" i="15"/>
  <c r="C802" i="15"/>
  <c r="B802" i="15"/>
  <c r="A802" i="15"/>
  <c r="G801" i="15"/>
  <c r="D801" i="15"/>
  <c r="C801" i="15"/>
  <c r="B801" i="15"/>
  <c r="A801" i="15"/>
  <c r="G800" i="15"/>
  <c r="D800" i="15"/>
  <c r="C800" i="15"/>
  <c r="B800" i="15"/>
  <c r="A800" i="15"/>
  <c r="G799" i="15"/>
  <c r="D799" i="15"/>
  <c r="C799" i="15"/>
  <c r="B799" i="15"/>
  <c r="A799" i="15"/>
  <c r="G798" i="15"/>
  <c r="D798" i="15"/>
  <c r="C798" i="15"/>
  <c r="B798" i="15"/>
  <c r="A798" i="15"/>
  <c r="G797" i="15"/>
  <c r="D797" i="15"/>
  <c r="C797" i="15"/>
  <c r="B797" i="15"/>
  <c r="A797" i="15"/>
  <c r="G796" i="15"/>
  <c r="D796" i="15"/>
  <c r="C796" i="15"/>
  <c r="B796" i="15"/>
  <c r="A796" i="15"/>
  <c r="G795" i="15"/>
  <c r="D795" i="15"/>
  <c r="C795" i="15"/>
  <c r="B795" i="15"/>
  <c r="A795" i="15"/>
  <c r="G794" i="15"/>
  <c r="D794" i="15"/>
  <c r="C794" i="15"/>
  <c r="B794" i="15"/>
  <c r="A794" i="15"/>
  <c r="G793" i="15"/>
  <c r="D793" i="15"/>
  <c r="C793" i="15"/>
  <c r="B793" i="15"/>
  <c r="A793" i="15"/>
  <c r="G792" i="15"/>
  <c r="D792" i="15"/>
  <c r="C792" i="15"/>
  <c r="B792" i="15"/>
  <c r="A792" i="15"/>
  <c r="G791" i="15"/>
  <c r="D791" i="15"/>
  <c r="C791" i="15"/>
  <c r="B791" i="15"/>
  <c r="A791" i="15"/>
  <c r="G790" i="15"/>
  <c r="D790" i="15"/>
  <c r="C790" i="15"/>
  <c r="B790" i="15"/>
  <c r="A790" i="15"/>
  <c r="G789" i="15"/>
  <c r="D789" i="15"/>
  <c r="C789" i="15"/>
  <c r="B789" i="15"/>
  <c r="A789" i="15"/>
  <c r="G788" i="15"/>
  <c r="D788" i="15"/>
  <c r="C788" i="15"/>
  <c r="B788" i="15"/>
  <c r="A788" i="15"/>
  <c r="G787" i="15"/>
  <c r="D787" i="15"/>
  <c r="C787" i="15"/>
  <c r="B787" i="15"/>
  <c r="A787" i="15"/>
  <c r="G786" i="15"/>
  <c r="D786" i="15"/>
  <c r="C786" i="15"/>
  <c r="B786" i="15"/>
  <c r="A786" i="15"/>
  <c r="G785" i="15"/>
  <c r="D785" i="15"/>
  <c r="C785" i="15"/>
  <c r="B785" i="15"/>
  <c r="A785" i="15"/>
  <c r="G784" i="15"/>
  <c r="D784" i="15"/>
  <c r="C784" i="15"/>
  <c r="B784" i="15"/>
  <c r="A784" i="15"/>
  <c r="G783" i="15"/>
  <c r="D783" i="15"/>
  <c r="C783" i="15"/>
  <c r="B783" i="15"/>
  <c r="A783" i="15"/>
  <c r="G782" i="15"/>
  <c r="D782" i="15"/>
  <c r="C782" i="15"/>
  <c r="B782" i="15"/>
  <c r="A782" i="15"/>
  <c r="G781" i="15"/>
  <c r="D781" i="15"/>
  <c r="C781" i="15"/>
  <c r="B781" i="15"/>
  <c r="A781" i="15"/>
  <c r="G780" i="15"/>
  <c r="D780" i="15"/>
  <c r="C780" i="15"/>
  <c r="B780" i="15"/>
  <c r="A780" i="15"/>
  <c r="G779" i="15"/>
  <c r="D779" i="15"/>
  <c r="C779" i="15"/>
  <c r="B779" i="15"/>
  <c r="A779" i="15"/>
  <c r="G778" i="15"/>
  <c r="D778" i="15"/>
  <c r="C778" i="15"/>
  <c r="B778" i="15"/>
  <c r="A778" i="15"/>
  <c r="G777" i="15"/>
  <c r="D777" i="15"/>
  <c r="C777" i="15"/>
  <c r="B777" i="15"/>
  <c r="A777" i="15"/>
  <c r="G776" i="15"/>
  <c r="D776" i="15"/>
  <c r="C776" i="15"/>
  <c r="B776" i="15"/>
  <c r="A776" i="15"/>
  <c r="G775" i="15"/>
  <c r="D775" i="15"/>
  <c r="C775" i="15"/>
  <c r="B775" i="15"/>
  <c r="A775" i="15"/>
  <c r="G774" i="15"/>
  <c r="D774" i="15"/>
  <c r="C774" i="15"/>
  <c r="B774" i="15"/>
  <c r="A774" i="15"/>
  <c r="G773" i="15"/>
  <c r="D773" i="15"/>
  <c r="C773" i="15"/>
  <c r="B773" i="15"/>
  <c r="A773" i="15"/>
  <c r="G772" i="15"/>
  <c r="D772" i="15"/>
  <c r="C772" i="15"/>
  <c r="B772" i="15"/>
  <c r="A772" i="15"/>
  <c r="G771" i="15"/>
  <c r="D771" i="15"/>
  <c r="C771" i="15"/>
  <c r="B771" i="15"/>
  <c r="A771" i="15"/>
  <c r="G770" i="15"/>
  <c r="D770" i="15"/>
  <c r="C770" i="15"/>
  <c r="B770" i="15"/>
  <c r="A770" i="15"/>
  <c r="G769" i="15"/>
  <c r="D769" i="15"/>
  <c r="C769" i="15"/>
  <c r="B769" i="15"/>
  <c r="A769" i="15"/>
  <c r="G768" i="15"/>
  <c r="D768" i="15"/>
  <c r="C768" i="15"/>
  <c r="B768" i="15"/>
  <c r="A768" i="15"/>
  <c r="G767" i="15"/>
  <c r="D767" i="15"/>
  <c r="C767" i="15"/>
  <c r="B767" i="15"/>
  <c r="A767" i="15"/>
  <c r="G766" i="15"/>
  <c r="D766" i="15"/>
  <c r="C766" i="15"/>
  <c r="B766" i="15"/>
  <c r="A766" i="15"/>
  <c r="G765" i="15"/>
  <c r="D765" i="15"/>
  <c r="C765" i="15"/>
  <c r="B765" i="15"/>
  <c r="A765" i="15"/>
  <c r="G764" i="15"/>
  <c r="D764" i="15"/>
  <c r="C764" i="15"/>
  <c r="B764" i="15"/>
  <c r="A764" i="15"/>
  <c r="G763" i="15"/>
  <c r="D763" i="15"/>
  <c r="C763" i="15"/>
  <c r="B763" i="15"/>
  <c r="A763" i="15"/>
  <c r="G762" i="15"/>
  <c r="D762" i="15"/>
  <c r="C762" i="15"/>
  <c r="B762" i="15"/>
  <c r="A762" i="15"/>
  <c r="G761" i="15"/>
  <c r="D761" i="15"/>
  <c r="C761" i="15"/>
  <c r="B761" i="15"/>
  <c r="A761" i="15"/>
  <c r="G760" i="15"/>
  <c r="D760" i="15"/>
  <c r="C760" i="15"/>
  <c r="B760" i="15"/>
  <c r="A760" i="15"/>
  <c r="G759" i="15"/>
  <c r="D759" i="15"/>
  <c r="C759" i="15"/>
  <c r="B759" i="15"/>
  <c r="A759" i="15"/>
  <c r="G758" i="15"/>
  <c r="D758" i="15"/>
  <c r="C758" i="15"/>
  <c r="B758" i="15"/>
  <c r="A758" i="15"/>
  <c r="G757" i="15"/>
  <c r="D757" i="15"/>
  <c r="C757" i="15"/>
  <c r="B757" i="15"/>
  <c r="A757" i="15"/>
  <c r="G756" i="15"/>
  <c r="D756" i="15"/>
  <c r="C756" i="15"/>
  <c r="B756" i="15"/>
  <c r="A756" i="15"/>
  <c r="G755" i="15"/>
  <c r="D755" i="15"/>
  <c r="C755" i="15"/>
  <c r="B755" i="15"/>
  <c r="A755" i="15"/>
  <c r="G754" i="15"/>
  <c r="D754" i="15"/>
  <c r="C754" i="15"/>
  <c r="B754" i="15"/>
  <c r="A754" i="15"/>
  <c r="G753" i="15"/>
  <c r="D753" i="15"/>
  <c r="C753" i="15"/>
  <c r="B753" i="15"/>
  <c r="A753" i="15"/>
  <c r="G752" i="15"/>
  <c r="D752" i="15"/>
  <c r="C752" i="15"/>
  <c r="B752" i="15"/>
  <c r="A752" i="15"/>
  <c r="G751" i="15"/>
  <c r="D751" i="15"/>
  <c r="C751" i="15"/>
  <c r="B751" i="15"/>
  <c r="A751" i="15"/>
  <c r="G750" i="15"/>
  <c r="D750" i="15"/>
  <c r="C750" i="15"/>
  <c r="B750" i="15"/>
  <c r="A750" i="15"/>
  <c r="G749" i="15"/>
  <c r="D749" i="15"/>
  <c r="C749" i="15"/>
  <c r="B749" i="15"/>
  <c r="A749" i="15"/>
  <c r="G748" i="15"/>
  <c r="D748" i="15"/>
  <c r="C748" i="15"/>
  <c r="B748" i="15"/>
  <c r="A748" i="15"/>
  <c r="G747" i="15"/>
  <c r="D747" i="15"/>
  <c r="C747" i="15"/>
  <c r="B747" i="15"/>
  <c r="A747" i="15"/>
  <c r="G746" i="15"/>
  <c r="D746" i="15"/>
  <c r="C746" i="15"/>
  <c r="B746" i="15"/>
  <c r="A746" i="15"/>
  <c r="G745" i="15"/>
  <c r="D745" i="15"/>
  <c r="C745" i="15"/>
  <c r="B745" i="15"/>
  <c r="A745" i="15"/>
  <c r="G744" i="15"/>
  <c r="D744" i="15"/>
  <c r="C744" i="15"/>
  <c r="B744" i="15"/>
  <c r="A744" i="15"/>
  <c r="G743" i="15"/>
  <c r="D743" i="15"/>
  <c r="C743" i="15"/>
  <c r="B743" i="15"/>
  <c r="A743" i="15"/>
  <c r="G742" i="15"/>
  <c r="D742" i="15"/>
  <c r="C742" i="15"/>
  <c r="B742" i="15"/>
  <c r="A742" i="15"/>
  <c r="G741" i="15"/>
  <c r="D741" i="15"/>
  <c r="C741" i="15"/>
  <c r="B741" i="15"/>
  <c r="A741" i="15"/>
  <c r="G740" i="15"/>
  <c r="D740" i="15"/>
  <c r="C740" i="15"/>
  <c r="B740" i="15"/>
  <c r="A740" i="15"/>
  <c r="G739" i="15"/>
  <c r="D739" i="15"/>
  <c r="C739" i="15"/>
  <c r="B739" i="15"/>
  <c r="A739" i="15"/>
  <c r="G738" i="15"/>
  <c r="D738" i="15"/>
  <c r="C738" i="15"/>
  <c r="B738" i="15"/>
  <c r="A738" i="15"/>
  <c r="G737" i="15"/>
  <c r="D737" i="15"/>
  <c r="C737" i="15"/>
  <c r="B737" i="15"/>
  <c r="A737" i="15"/>
  <c r="G736" i="15"/>
  <c r="D736" i="15"/>
  <c r="C736" i="15"/>
  <c r="B736" i="15"/>
  <c r="A736" i="15"/>
  <c r="G735" i="15"/>
  <c r="D735" i="15"/>
  <c r="C735" i="15"/>
  <c r="B735" i="15"/>
  <c r="A735" i="15"/>
  <c r="G734" i="15"/>
  <c r="D734" i="15"/>
  <c r="C734" i="15"/>
  <c r="B734" i="15"/>
  <c r="A734" i="15"/>
  <c r="G733" i="15"/>
  <c r="D733" i="15"/>
  <c r="C733" i="15"/>
  <c r="B733" i="15"/>
  <c r="A733" i="15"/>
  <c r="G732" i="15"/>
  <c r="D732" i="15"/>
  <c r="C732" i="15"/>
  <c r="B732" i="15"/>
  <c r="A732" i="15"/>
  <c r="G731" i="15"/>
  <c r="D731" i="15"/>
  <c r="C731" i="15"/>
  <c r="B731" i="15"/>
  <c r="A731" i="15"/>
  <c r="G730" i="15"/>
  <c r="D730" i="15"/>
  <c r="C730" i="15"/>
  <c r="B730" i="15"/>
  <c r="A730" i="15"/>
  <c r="G729" i="15"/>
  <c r="D729" i="15"/>
  <c r="C729" i="15"/>
  <c r="B729" i="15"/>
  <c r="A729" i="15"/>
  <c r="G728" i="15"/>
  <c r="D728" i="15"/>
  <c r="C728" i="15"/>
  <c r="B728" i="15"/>
  <c r="A728" i="15"/>
  <c r="G727" i="15"/>
  <c r="D727" i="15"/>
  <c r="C727" i="15"/>
  <c r="B727" i="15"/>
  <c r="A727" i="15"/>
  <c r="G726" i="15"/>
  <c r="D726" i="15"/>
  <c r="C726" i="15"/>
  <c r="B726" i="15"/>
  <c r="A726" i="15"/>
  <c r="G725" i="15"/>
  <c r="D725" i="15"/>
  <c r="C725" i="15"/>
  <c r="B725" i="15"/>
  <c r="A725" i="15"/>
  <c r="G724" i="15"/>
  <c r="D724" i="15"/>
  <c r="C724" i="15"/>
  <c r="B724" i="15"/>
  <c r="A724" i="15"/>
  <c r="G723" i="15"/>
  <c r="D723" i="15"/>
  <c r="C723" i="15"/>
  <c r="B723" i="15"/>
  <c r="A723" i="15"/>
  <c r="G722" i="15"/>
  <c r="D722" i="15"/>
  <c r="C722" i="15"/>
  <c r="B722" i="15"/>
  <c r="A722" i="15"/>
  <c r="G721" i="15"/>
  <c r="D721" i="15"/>
  <c r="C721" i="15"/>
  <c r="B721" i="15"/>
  <c r="A721" i="15"/>
  <c r="G720" i="15"/>
  <c r="D720" i="15"/>
  <c r="C720" i="15"/>
  <c r="B720" i="15"/>
  <c r="A720" i="15"/>
  <c r="G719" i="15"/>
  <c r="D719" i="15"/>
  <c r="C719" i="15"/>
  <c r="B719" i="15"/>
  <c r="A719" i="15"/>
  <c r="G718" i="15"/>
  <c r="D718" i="15"/>
  <c r="C718" i="15"/>
  <c r="B718" i="15"/>
  <c r="A718" i="15"/>
  <c r="G717" i="15"/>
  <c r="D717" i="15"/>
  <c r="C717" i="15"/>
  <c r="B717" i="15"/>
  <c r="A717" i="15"/>
  <c r="G716" i="15"/>
  <c r="D716" i="15"/>
  <c r="C716" i="15"/>
  <c r="B716" i="15"/>
  <c r="A716" i="15"/>
  <c r="G715" i="15"/>
  <c r="D715" i="15"/>
  <c r="C715" i="15"/>
  <c r="B715" i="15"/>
  <c r="A715" i="15"/>
  <c r="G714" i="15"/>
  <c r="D714" i="15"/>
  <c r="C714" i="15"/>
  <c r="B714" i="15"/>
  <c r="A714" i="15"/>
  <c r="G713" i="15"/>
  <c r="D713" i="15"/>
  <c r="C713" i="15"/>
  <c r="B713" i="15"/>
  <c r="A713" i="15"/>
  <c r="G712" i="15"/>
  <c r="D712" i="15"/>
  <c r="C712" i="15"/>
  <c r="B712" i="15"/>
  <c r="A712" i="15"/>
  <c r="G711" i="15"/>
  <c r="D711" i="15"/>
  <c r="C711" i="15"/>
  <c r="B711" i="15"/>
  <c r="A711" i="15"/>
  <c r="G710" i="15"/>
  <c r="D710" i="15"/>
  <c r="C710" i="15"/>
  <c r="B710" i="15"/>
  <c r="A710" i="15"/>
  <c r="G709" i="15"/>
  <c r="D709" i="15"/>
  <c r="C709" i="15"/>
  <c r="B709" i="15"/>
  <c r="A709" i="15"/>
  <c r="G708" i="15"/>
  <c r="D708" i="15"/>
  <c r="C708" i="15"/>
  <c r="B708" i="15"/>
  <c r="A708" i="15"/>
  <c r="G707" i="15"/>
  <c r="D707" i="15"/>
  <c r="C707" i="15"/>
  <c r="B707" i="15"/>
  <c r="A707" i="15"/>
  <c r="G706" i="15"/>
  <c r="D706" i="15"/>
  <c r="C706" i="15"/>
  <c r="B706" i="15"/>
  <c r="A706" i="15"/>
  <c r="G705" i="15"/>
  <c r="D705" i="15"/>
  <c r="C705" i="15"/>
  <c r="B705" i="15"/>
  <c r="A705" i="15"/>
  <c r="G704" i="15"/>
  <c r="D704" i="15"/>
  <c r="C704" i="15"/>
  <c r="B704" i="15"/>
  <c r="A704" i="15"/>
  <c r="G703" i="15"/>
  <c r="D703" i="15"/>
  <c r="C703" i="15"/>
  <c r="B703" i="15"/>
  <c r="A703" i="15"/>
  <c r="G702" i="15"/>
  <c r="D702" i="15"/>
  <c r="C702" i="15"/>
  <c r="B702" i="15"/>
  <c r="A702" i="15"/>
  <c r="G701" i="15"/>
  <c r="D701" i="15"/>
  <c r="C701" i="15"/>
  <c r="B701" i="15"/>
  <c r="A701" i="15"/>
  <c r="G700" i="15"/>
  <c r="D700" i="15"/>
  <c r="C700" i="15"/>
  <c r="B700" i="15"/>
  <c r="A700" i="15"/>
  <c r="G699" i="15"/>
  <c r="D699" i="15"/>
  <c r="C699" i="15"/>
  <c r="B699" i="15"/>
  <c r="A699" i="15"/>
  <c r="G698" i="15"/>
  <c r="D698" i="15"/>
  <c r="C698" i="15"/>
  <c r="B698" i="15"/>
  <c r="A698" i="15"/>
  <c r="G697" i="15"/>
  <c r="D697" i="15"/>
  <c r="C697" i="15"/>
  <c r="B697" i="15"/>
  <c r="A697" i="15"/>
  <c r="G696" i="15"/>
  <c r="D696" i="15"/>
  <c r="C696" i="15"/>
  <c r="B696" i="15"/>
  <c r="A696" i="15"/>
  <c r="G695" i="15"/>
  <c r="D695" i="15"/>
  <c r="C695" i="15"/>
  <c r="B695" i="15"/>
  <c r="A695" i="15"/>
  <c r="G694" i="15"/>
  <c r="D694" i="15"/>
  <c r="C694" i="15"/>
  <c r="B694" i="15"/>
  <c r="A694" i="15"/>
  <c r="G693" i="15"/>
  <c r="D693" i="15"/>
  <c r="C693" i="15"/>
  <c r="B693" i="15"/>
  <c r="A693" i="15"/>
  <c r="G692" i="15"/>
  <c r="D692" i="15"/>
  <c r="C692" i="15"/>
  <c r="B692" i="15"/>
  <c r="A692" i="15"/>
  <c r="G691" i="15"/>
  <c r="D691" i="15"/>
  <c r="C691" i="15"/>
  <c r="B691" i="15"/>
  <c r="A691" i="15"/>
  <c r="G690" i="15"/>
  <c r="D690" i="15"/>
  <c r="C690" i="15"/>
  <c r="B690" i="15"/>
  <c r="A690" i="15"/>
  <c r="G689" i="15"/>
  <c r="D689" i="15"/>
  <c r="C689" i="15"/>
  <c r="B689" i="15"/>
  <c r="A689" i="15"/>
  <c r="G688" i="15"/>
  <c r="D688" i="15"/>
  <c r="C688" i="15"/>
  <c r="B688" i="15"/>
  <c r="A688" i="15"/>
  <c r="G687" i="15"/>
  <c r="D687" i="15"/>
  <c r="C687" i="15"/>
  <c r="B687" i="15"/>
  <c r="A687" i="15"/>
  <c r="G686" i="15"/>
  <c r="D686" i="15"/>
  <c r="C686" i="15"/>
  <c r="B686" i="15"/>
  <c r="A686" i="15"/>
  <c r="G685" i="15"/>
  <c r="D685" i="15"/>
  <c r="C685" i="15"/>
  <c r="B685" i="15"/>
  <c r="A685" i="15"/>
  <c r="G684" i="15"/>
  <c r="D684" i="15"/>
  <c r="C684" i="15"/>
  <c r="B684" i="15"/>
  <c r="A684" i="15"/>
  <c r="G683" i="15"/>
  <c r="D683" i="15"/>
  <c r="C683" i="15"/>
  <c r="B683" i="15"/>
  <c r="A683" i="15"/>
  <c r="G682" i="15"/>
  <c r="D682" i="15"/>
  <c r="C682" i="15"/>
  <c r="B682" i="15"/>
  <c r="A682" i="15"/>
  <c r="G681" i="15"/>
  <c r="D681" i="15"/>
  <c r="C681" i="15"/>
  <c r="B681" i="15"/>
  <c r="A681" i="15"/>
  <c r="G680" i="15"/>
  <c r="D680" i="15"/>
  <c r="C680" i="15"/>
  <c r="B680" i="15"/>
  <c r="A680" i="15"/>
  <c r="G679" i="15"/>
  <c r="D679" i="15"/>
  <c r="C679" i="15"/>
  <c r="B679" i="15"/>
  <c r="A679" i="15"/>
  <c r="G678" i="15"/>
  <c r="D678" i="15"/>
  <c r="C678" i="15"/>
  <c r="B678" i="15"/>
  <c r="A678" i="15"/>
  <c r="G677" i="15"/>
  <c r="D677" i="15"/>
  <c r="C677" i="15"/>
  <c r="B677" i="15"/>
  <c r="A677" i="15"/>
  <c r="G676" i="15"/>
  <c r="D676" i="15"/>
  <c r="C676" i="15"/>
  <c r="B676" i="15"/>
  <c r="A676" i="15"/>
  <c r="G675" i="15"/>
  <c r="D675" i="15"/>
  <c r="C675" i="15"/>
  <c r="B675" i="15"/>
  <c r="A675" i="15"/>
  <c r="G674" i="15"/>
  <c r="D674" i="15"/>
  <c r="C674" i="15"/>
  <c r="B674" i="15"/>
  <c r="A674" i="15"/>
  <c r="G673" i="15"/>
  <c r="D673" i="15"/>
  <c r="C673" i="15"/>
  <c r="B673" i="15"/>
  <c r="A673" i="15"/>
  <c r="G672" i="15"/>
  <c r="D672" i="15"/>
  <c r="C672" i="15"/>
  <c r="B672" i="15"/>
  <c r="A672" i="15"/>
  <c r="G671" i="15"/>
  <c r="D671" i="15"/>
  <c r="C671" i="15"/>
  <c r="B671" i="15"/>
  <c r="A671" i="15"/>
  <c r="G670" i="15"/>
  <c r="D670" i="15"/>
  <c r="C670" i="15"/>
  <c r="B670" i="15"/>
  <c r="A670" i="15"/>
  <c r="G669" i="15"/>
  <c r="D669" i="15"/>
  <c r="C669" i="15"/>
  <c r="B669" i="15"/>
  <c r="A669" i="15"/>
  <c r="G668" i="15"/>
  <c r="D668" i="15"/>
  <c r="C668" i="15"/>
  <c r="B668" i="15"/>
  <c r="A668" i="15"/>
  <c r="G667" i="15"/>
  <c r="D667" i="15"/>
  <c r="C667" i="15"/>
  <c r="B667" i="15"/>
  <c r="A667" i="15"/>
  <c r="G666" i="15"/>
  <c r="D666" i="15"/>
  <c r="C666" i="15"/>
  <c r="B666" i="15"/>
  <c r="A666" i="15"/>
  <c r="G665" i="15"/>
  <c r="D665" i="15"/>
  <c r="C665" i="15"/>
  <c r="B665" i="15"/>
  <c r="A665" i="15"/>
  <c r="G664" i="15"/>
  <c r="D664" i="15"/>
  <c r="C664" i="15"/>
  <c r="B664" i="15"/>
  <c r="A664" i="15"/>
  <c r="G663" i="15"/>
  <c r="D663" i="15"/>
  <c r="C663" i="15"/>
  <c r="B663" i="15"/>
  <c r="A663" i="15"/>
  <c r="G662" i="15"/>
  <c r="D662" i="15"/>
  <c r="C662" i="15"/>
  <c r="B662" i="15"/>
  <c r="A662" i="15"/>
  <c r="G661" i="15"/>
  <c r="D661" i="15"/>
  <c r="C661" i="15"/>
  <c r="B661" i="15"/>
  <c r="A661" i="15"/>
  <c r="G660" i="15"/>
  <c r="D660" i="15"/>
  <c r="C660" i="15"/>
  <c r="B660" i="15"/>
  <c r="A660" i="15"/>
  <c r="G659" i="15"/>
  <c r="D659" i="15"/>
  <c r="C659" i="15"/>
  <c r="B659" i="15"/>
  <c r="A659" i="15"/>
  <c r="G658" i="15"/>
  <c r="D658" i="15"/>
  <c r="C658" i="15"/>
  <c r="B658" i="15"/>
  <c r="A658" i="15"/>
  <c r="G657" i="15"/>
  <c r="D657" i="15"/>
  <c r="C657" i="15"/>
  <c r="B657" i="15"/>
  <c r="A657" i="15"/>
  <c r="G656" i="15"/>
  <c r="D656" i="15"/>
  <c r="C656" i="15"/>
  <c r="B656" i="15"/>
  <c r="A656" i="15"/>
  <c r="G655" i="15"/>
  <c r="D655" i="15"/>
  <c r="C655" i="15"/>
  <c r="B655" i="15"/>
  <c r="A655" i="15"/>
  <c r="G654" i="15"/>
  <c r="D654" i="15"/>
  <c r="C654" i="15"/>
  <c r="B654" i="15"/>
  <c r="A654" i="15"/>
  <c r="H653" i="15"/>
  <c r="G653" i="15"/>
  <c r="D653" i="15"/>
  <c r="C653" i="15"/>
  <c r="B653" i="15"/>
  <c r="A653" i="15"/>
  <c r="H652" i="15"/>
  <c r="G652" i="15"/>
  <c r="D652" i="15"/>
  <c r="C652" i="15"/>
  <c r="B652" i="15"/>
  <c r="A652" i="15"/>
  <c r="H651" i="15"/>
  <c r="G651" i="15"/>
  <c r="D651" i="15"/>
  <c r="C651" i="15"/>
  <c r="B651" i="15"/>
  <c r="A651" i="15"/>
  <c r="H650" i="15"/>
  <c r="G650" i="15"/>
  <c r="D650" i="15"/>
  <c r="C650" i="15"/>
  <c r="B650" i="15"/>
  <c r="A650" i="15"/>
  <c r="H649" i="15"/>
  <c r="G649" i="15"/>
  <c r="D649" i="15"/>
  <c r="C649" i="15"/>
  <c r="B649" i="15"/>
  <c r="A649" i="15"/>
  <c r="H648" i="15"/>
  <c r="G648" i="15"/>
  <c r="D648" i="15"/>
  <c r="C648" i="15"/>
  <c r="B648" i="15"/>
  <c r="A648" i="15"/>
  <c r="H647" i="15"/>
  <c r="G647" i="15"/>
  <c r="D647" i="15"/>
  <c r="C647" i="15"/>
  <c r="B647" i="15"/>
  <c r="A647" i="15"/>
  <c r="H646" i="15"/>
  <c r="G646" i="15"/>
  <c r="D646" i="15"/>
  <c r="C646" i="15"/>
  <c r="B646" i="15"/>
  <c r="A646" i="15"/>
  <c r="H645" i="15"/>
  <c r="G645" i="15"/>
  <c r="D645" i="15"/>
  <c r="C645" i="15"/>
  <c r="B645" i="15"/>
  <c r="A645" i="15"/>
  <c r="H644" i="15"/>
  <c r="G644" i="15"/>
  <c r="D644" i="15"/>
  <c r="C644" i="15"/>
  <c r="B644" i="15"/>
  <c r="A644" i="15"/>
  <c r="H643" i="15"/>
  <c r="G643" i="15"/>
  <c r="D643" i="15"/>
  <c r="C643" i="15"/>
  <c r="B643" i="15"/>
  <c r="A643" i="15"/>
  <c r="H642" i="15"/>
  <c r="G642" i="15"/>
  <c r="D642" i="15"/>
  <c r="C642" i="15"/>
  <c r="B642" i="15"/>
  <c r="A642" i="15"/>
  <c r="H641" i="15"/>
  <c r="G641" i="15"/>
  <c r="D641" i="15"/>
  <c r="C641" i="15"/>
  <c r="B641" i="15"/>
  <c r="A641" i="15"/>
  <c r="H640" i="15"/>
  <c r="G640" i="15"/>
  <c r="D640" i="15"/>
  <c r="C640" i="15"/>
  <c r="B640" i="15"/>
  <c r="A640" i="15"/>
  <c r="H639" i="15"/>
  <c r="G639" i="15"/>
  <c r="D639" i="15"/>
  <c r="C639" i="15"/>
  <c r="B639" i="15"/>
  <c r="A639" i="15"/>
  <c r="H638" i="15"/>
  <c r="G638" i="15"/>
  <c r="D638" i="15"/>
  <c r="C638" i="15"/>
  <c r="B638" i="15"/>
  <c r="A638" i="15"/>
  <c r="G637" i="15"/>
  <c r="D637" i="15"/>
  <c r="C637" i="15"/>
  <c r="B637" i="15"/>
  <c r="A637" i="15"/>
  <c r="G636" i="15"/>
  <c r="D636" i="15"/>
  <c r="C636" i="15"/>
  <c r="B636" i="15"/>
  <c r="A636" i="15"/>
  <c r="G635" i="15"/>
  <c r="D635" i="15"/>
  <c r="C635" i="15"/>
  <c r="B635" i="15"/>
  <c r="A635" i="15"/>
  <c r="G634" i="15"/>
  <c r="D634" i="15"/>
  <c r="C634" i="15"/>
  <c r="B634" i="15"/>
  <c r="A634" i="15"/>
  <c r="G633" i="15"/>
  <c r="D633" i="15"/>
  <c r="C633" i="15"/>
  <c r="B633" i="15"/>
  <c r="A633" i="15"/>
  <c r="G632" i="15"/>
  <c r="D632" i="15"/>
  <c r="C632" i="15"/>
  <c r="B632" i="15"/>
  <c r="A632" i="15"/>
  <c r="G631" i="15"/>
  <c r="D631" i="15"/>
  <c r="C631" i="15"/>
  <c r="B631" i="15"/>
  <c r="A631" i="15"/>
  <c r="G630" i="15"/>
  <c r="D630" i="15"/>
  <c r="C630" i="15"/>
  <c r="B630" i="15"/>
  <c r="A630" i="15"/>
  <c r="G629" i="15"/>
  <c r="D629" i="15"/>
  <c r="C629" i="15"/>
  <c r="B629" i="15"/>
  <c r="A629" i="15"/>
  <c r="G628" i="15"/>
  <c r="D628" i="15"/>
  <c r="C628" i="15"/>
  <c r="B628" i="15"/>
  <c r="A628" i="15"/>
  <c r="G627" i="15"/>
  <c r="D627" i="15"/>
  <c r="C627" i="15"/>
  <c r="B627" i="15"/>
  <c r="A627" i="15"/>
  <c r="G626" i="15"/>
  <c r="D626" i="15"/>
  <c r="C626" i="15"/>
  <c r="B626" i="15"/>
  <c r="A626" i="15"/>
  <c r="H625" i="15"/>
  <c r="G625" i="15"/>
  <c r="D625" i="15"/>
  <c r="C625" i="15"/>
  <c r="B625" i="15"/>
  <c r="A625" i="15"/>
  <c r="H624" i="15"/>
  <c r="G624" i="15"/>
  <c r="D624" i="15"/>
  <c r="C624" i="15"/>
  <c r="B624" i="15"/>
  <c r="A624" i="15"/>
  <c r="H623" i="15"/>
  <c r="G623" i="15"/>
  <c r="D623" i="15"/>
  <c r="C623" i="15"/>
  <c r="B623" i="15"/>
  <c r="A623" i="15"/>
  <c r="H622" i="15"/>
  <c r="G622" i="15"/>
  <c r="D622" i="15"/>
  <c r="C622" i="15"/>
  <c r="B622" i="15"/>
  <c r="A622" i="15"/>
  <c r="H621" i="15"/>
  <c r="G621" i="15"/>
  <c r="D621" i="15"/>
  <c r="C621" i="15"/>
  <c r="B621" i="15"/>
  <c r="A621" i="15"/>
  <c r="H620" i="15"/>
  <c r="G620" i="15"/>
  <c r="D620" i="15"/>
  <c r="C620" i="15"/>
  <c r="B620" i="15"/>
  <c r="A620" i="15"/>
  <c r="H619" i="15"/>
  <c r="G619" i="15"/>
  <c r="D619" i="15"/>
  <c r="C619" i="15"/>
  <c r="B619" i="15"/>
  <c r="A619" i="15"/>
  <c r="H618" i="15"/>
  <c r="G618" i="15"/>
  <c r="D618" i="15"/>
  <c r="C618" i="15"/>
  <c r="B618" i="15"/>
  <c r="A618" i="15"/>
  <c r="H617" i="15"/>
  <c r="G617" i="15"/>
  <c r="D617" i="15"/>
  <c r="C617" i="15"/>
  <c r="B617" i="15"/>
  <c r="A617" i="15"/>
  <c r="H616" i="15"/>
  <c r="G616" i="15"/>
  <c r="D616" i="15"/>
  <c r="C616" i="15"/>
  <c r="B616" i="15"/>
  <c r="A616" i="15"/>
  <c r="H615" i="15"/>
  <c r="G615" i="15"/>
  <c r="D615" i="15"/>
  <c r="C615" i="15"/>
  <c r="B615" i="15"/>
  <c r="A615" i="15"/>
  <c r="H614" i="15"/>
  <c r="G614" i="15"/>
  <c r="D614" i="15"/>
  <c r="C614" i="15"/>
  <c r="B614" i="15"/>
  <c r="A614" i="15"/>
  <c r="G613" i="15"/>
  <c r="D613" i="15"/>
  <c r="C613" i="15"/>
  <c r="B613" i="15"/>
  <c r="A613" i="15"/>
  <c r="G612" i="15"/>
  <c r="D612" i="15"/>
  <c r="C612" i="15"/>
  <c r="B612" i="15"/>
  <c r="A612" i="15"/>
  <c r="G611" i="15"/>
  <c r="D611" i="15"/>
  <c r="C611" i="15"/>
  <c r="B611" i="15"/>
  <c r="A611" i="15"/>
  <c r="G610" i="15"/>
  <c r="D610" i="15"/>
  <c r="C610" i="15"/>
  <c r="B610" i="15"/>
  <c r="A610" i="15"/>
  <c r="G609" i="15"/>
  <c r="D609" i="15"/>
  <c r="C609" i="15"/>
  <c r="B609" i="15"/>
  <c r="A609" i="15"/>
  <c r="G608" i="15"/>
  <c r="D608" i="15"/>
  <c r="C608" i="15"/>
  <c r="B608" i="15"/>
  <c r="A608" i="15"/>
  <c r="G607" i="15"/>
  <c r="D607" i="15"/>
  <c r="C607" i="15"/>
  <c r="B607" i="15"/>
  <c r="A607" i="15"/>
  <c r="G606" i="15"/>
  <c r="D606" i="15"/>
  <c r="C606" i="15"/>
  <c r="B606" i="15"/>
  <c r="A606" i="15"/>
  <c r="G605" i="15"/>
  <c r="D605" i="15"/>
  <c r="C605" i="15"/>
  <c r="B605" i="15"/>
  <c r="A605" i="15"/>
  <c r="G604" i="15"/>
  <c r="D604" i="15"/>
  <c r="C604" i="15"/>
  <c r="B604" i="15"/>
  <c r="A604" i="15"/>
  <c r="G603" i="15"/>
  <c r="D603" i="15"/>
  <c r="C603" i="15"/>
  <c r="B603" i="15"/>
  <c r="A603" i="15"/>
  <c r="G602" i="15"/>
  <c r="D602" i="15"/>
  <c r="C602" i="15"/>
  <c r="B602" i="15"/>
  <c r="A602" i="15"/>
  <c r="H601" i="15"/>
  <c r="G601" i="15"/>
  <c r="D601" i="15"/>
  <c r="C601" i="15"/>
  <c r="B601" i="15"/>
  <c r="A601" i="15"/>
  <c r="H600" i="15"/>
  <c r="G600" i="15"/>
  <c r="D600" i="15"/>
  <c r="C600" i="15"/>
  <c r="B600" i="15"/>
  <c r="A600" i="15"/>
  <c r="H599" i="15"/>
  <c r="G599" i="15"/>
  <c r="D599" i="15"/>
  <c r="C599" i="15"/>
  <c r="B599" i="15"/>
  <c r="A599" i="15"/>
  <c r="H598" i="15"/>
  <c r="G598" i="15"/>
  <c r="D598" i="15"/>
  <c r="C598" i="15"/>
  <c r="B598" i="15"/>
  <c r="A598" i="15"/>
  <c r="H597" i="15"/>
  <c r="G597" i="15"/>
  <c r="D597" i="15"/>
  <c r="C597" i="15"/>
  <c r="B597" i="15"/>
  <c r="A597" i="15"/>
  <c r="H596" i="15"/>
  <c r="G596" i="15"/>
  <c r="D596" i="15"/>
  <c r="C596" i="15"/>
  <c r="B596" i="15"/>
  <c r="A596" i="15"/>
  <c r="H595" i="15"/>
  <c r="G595" i="15"/>
  <c r="D595" i="15"/>
  <c r="C595" i="15"/>
  <c r="B595" i="15"/>
  <c r="A595" i="15"/>
  <c r="H594" i="15"/>
  <c r="G594" i="15"/>
  <c r="D594" i="15"/>
  <c r="C594" i="15"/>
  <c r="B594" i="15"/>
  <c r="A594" i="15"/>
  <c r="H593" i="15"/>
  <c r="G593" i="15"/>
  <c r="D593" i="15"/>
  <c r="C593" i="15"/>
  <c r="B593" i="15"/>
  <c r="A593" i="15"/>
  <c r="H592" i="15"/>
  <c r="G592" i="15"/>
  <c r="D592" i="15"/>
  <c r="C592" i="15"/>
  <c r="B592" i="15"/>
  <c r="A592" i="15"/>
  <c r="H591" i="15"/>
  <c r="G591" i="15"/>
  <c r="D591" i="15"/>
  <c r="C591" i="15"/>
  <c r="B591" i="15"/>
  <c r="A591" i="15"/>
  <c r="H590" i="15"/>
  <c r="G590" i="15"/>
  <c r="D590" i="15"/>
  <c r="C590" i="15"/>
  <c r="B590" i="15"/>
  <c r="A590" i="15"/>
  <c r="G589" i="15"/>
  <c r="D589" i="15"/>
  <c r="C589" i="15"/>
  <c r="B589" i="15"/>
  <c r="A589" i="15"/>
  <c r="G588" i="15"/>
  <c r="D588" i="15"/>
  <c r="C588" i="15"/>
  <c r="B588" i="15"/>
  <c r="A588" i="15"/>
  <c r="G587" i="15"/>
  <c r="D587" i="15"/>
  <c r="C587" i="15"/>
  <c r="B587" i="15"/>
  <c r="A587" i="15"/>
  <c r="G586" i="15"/>
  <c r="D586" i="15"/>
  <c r="C586" i="15"/>
  <c r="B586" i="15"/>
  <c r="A586" i="15"/>
  <c r="G585" i="15"/>
  <c r="D585" i="15"/>
  <c r="C585" i="15"/>
  <c r="B585" i="15"/>
  <c r="A585" i="15"/>
  <c r="G584" i="15"/>
  <c r="D584" i="15"/>
  <c r="C584" i="15"/>
  <c r="B584" i="15"/>
  <c r="A584" i="15"/>
  <c r="G583" i="15"/>
  <c r="D583" i="15"/>
  <c r="C583" i="15"/>
  <c r="B583" i="15"/>
  <c r="A583" i="15"/>
  <c r="G582" i="15"/>
  <c r="D582" i="15"/>
  <c r="C582" i="15"/>
  <c r="B582" i="15"/>
  <c r="A582" i="15"/>
  <c r="G581" i="15"/>
  <c r="D581" i="15"/>
  <c r="C581" i="15"/>
  <c r="B581" i="15"/>
  <c r="A581" i="15"/>
  <c r="G580" i="15"/>
  <c r="D580" i="15"/>
  <c r="C580" i="15"/>
  <c r="B580" i="15"/>
  <c r="A580" i="15"/>
  <c r="G579" i="15"/>
  <c r="D579" i="15"/>
  <c r="C579" i="15"/>
  <c r="B579" i="15"/>
  <c r="A579" i="15"/>
  <c r="G578" i="15"/>
  <c r="D578" i="15"/>
  <c r="C578" i="15"/>
  <c r="B578" i="15"/>
  <c r="A578" i="15"/>
  <c r="H577" i="15"/>
  <c r="G577" i="15"/>
  <c r="D577" i="15"/>
  <c r="C577" i="15"/>
  <c r="B577" i="15"/>
  <c r="A577" i="15"/>
  <c r="H576" i="15"/>
  <c r="G576" i="15"/>
  <c r="D576" i="15"/>
  <c r="C576" i="15"/>
  <c r="B576" i="15"/>
  <c r="A576" i="15"/>
  <c r="H575" i="15"/>
  <c r="G575" i="15"/>
  <c r="D575" i="15"/>
  <c r="C575" i="15"/>
  <c r="B575" i="15"/>
  <c r="A575" i="15"/>
  <c r="H574" i="15"/>
  <c r="G574" i="15"/>
  <c r="D574" i="15"/>
  <c r="C574" i="15"/>
  <c r="B574" i="15"/>
  <c r="A574" i="15"/>
  <c r="H573" i="15"/>
  <c r="G573" i="15"/>
  <c r="D573" i="15"/>
  <c r="C573" i="15"/>
  <c r="B573" i="15"/>
  <c r="A573" i="15"/>
  <c r="H572" i="15"/>
  <c r="G572" i="15"/>
  <c r="D572" i="15"/>
  <c r="C572" i="15"/>
  <c r="B572" i="15"/>
  <c r="A572" i="15"/>
  <c r="H571" i="15"/>
  <c r="G571" i="15"/>
  <c r="D571" i="15"/>
  <c r="C571" i="15"/>
  <c r="B571" i="15"/>
  <c r="A571" i="15"/>
  <c r="H570" i="15"/>
  <c r="G570" i="15"/>
  <c r="D570" i="15"/>
  <c r="C570" i="15"/>
  <c r="B570" i="15"/>
  <c r="A570" i="15"/>
  <c r="H569" i="15"/>
  <c r="G569" i="15"/>
  <c r="D569" i="15"/>
  <c r="C569" i="15"/>
  <c r="B569" i="15"/>
  <c r="A569" i="15"/>
  <c r="H568" i="15"/>
  <c r="G568" i="15"/>
  <c r="D568" i="15"/>
  <c r="C568" i="15"/>
  <c r="B568" i="15"/>
  <c r="A568" i="15"/>
  <c r="H567" i="15"/>
  <c r="G567" i="15"/>
  <c r="D567" i="15"/>
  <c r="C567" i="15"/>
  <c r="B567" i="15"/>
  <c r="A567" i="15"/>
  <c r="H566" i="15"/>
  <c r="G566" i="15"/>
  <c r="D566" i="15"/>
  <c r="C566" i="15"/>
  <c r="B566" i="15"/>
  <c r="A566" i="15"/>
  <c r="G565" i="15"/>
  <c r="D565" i="15"/>
  <c r="C565" i="15"/>
  <c r="B565" i="15"/>
  <c r="A565" i="15"/>
  <c r="G564" i="15"/>
  <c r="D564" i="15"/>
  <c r="C564" i="15"/>
  <c r="B564" i="15"/>
  <c r="A564" i="15"/>
  <c r="G563" i="15"/>
  <c r="D563" i="15"/>
  <c r="C563" i="15"/>
  <c r="B563" i="15"/>
  <c r="A563" i="15"/>
  <c r="G562" i="15"/>
  <c r="D562" i="15"/>
  <c r="C562" i="15"/>
  <c r="B562" i="15"/>
  <c r="A562" i="15"/>
  <c r="G561" i="15"/>
  <c r="D561" i="15"/>
  <c r="C561" i="15"/>
  <c r="B561" i="15"/>
  <c r="A561" i="15"/>
  <c r="G560" i="15"/>
  <c r="D560" i="15"/>
  <c r="C560" i="15"/>
  <c r="B560" i="15"/>
  <c r="A560" i="15"/>
  <c r="G559" i="15"/>
  <c r="D559" i="15"/>
  <c r="C559" i="15"/>
  <c r="B559" i="15"/>
  <c r="A559" i="15"/>
  <c r="G558" i="15"/>
  <c r="D558" i="15"/>
  <c r="C558" i="15"/>
  <c r="B558" i="15"/>
  <c r="A558" i="15"/>
  <c r="G557" i="15"/>
  <c r="D557" i="15"/>
  <c r="C557" i="15"/>
  <c r="B557" i="15"/>
  <c r="A557" i="15"/>
  <c r="G556" i="15"/>
  <c r="D556" i="15"/>
  <c r="C556" i="15"/>
  <c r="B556" i="15"/>
  <c r="A556" i="15"/>
  <c r="G555" i="15"/>
  <c r="D555" i="15"/>
  <c r="C555" i="15"/>
  <c r="B555" i="15"/>
  <c r="A555" i="15"/>
  <c r="G554" i="15"/>
  <c r="D554" i="15"/>
  <c r="C554" i="15"/>
  <c r="B554" i="15"/>
  <c r="A554" i="15"/>
  <c r="H553" i="15"/>
  <c r="G553" i="15"/>
  <c r="D553" i="15"/>
  <c r="C553" i="15"/>
  <c r="B553" i="15"/>
  <c r="A553" i="15"/>
  <c r="H552" i="15"/>
  <c r="G552" i="15"/>
  <c r="D552" i="15"/>
  <c r="C552" i="15"/>
  <c r="B552" i="15"/>
  <c r="A552" i="15"/>
  <c r="H551" i="15"/>
  <c r="G551" i="15"/>
  <c r="D551" i="15"/>
  <c r="C551" i="15"/>
  <c r="B551" i="15"/>
  <c r="A551" i="15"/>
  <c r="H550" i="15"/>
  <c r="G550" i="15"/>
  <c r="D550" i="15"/>
  <c r="C550" i="15"/>
  <c r="B550" i="15"/>
  <c r="A550" i="15"/>
  <c r="H549" i="15"/>
  <c r="G549" i="15"/>
  <c r="D549" i="15"/>
  <c r="C549" i="15"/>
  <c r="B549" i="15"/>
  <c r="A549" i="15"/>
  <c r="H548" i="15"/>
  <c r="G548" i="15"/>
  <c r="D548" i="15"/>
  <c r="C548" i="15"/>
  <c r="B548" i="15"/>
  <c r="A548" i="15"/>
  <c r="H547" i="15"/>
  <c r="G547" i="15"/>
  <c r="D547" i="15"/>
  <c r="C547" i="15"/>
  <c r="B547" i="15"/>
  <c r="A547" i="15"/>
  <c r="H546" i="15"/>
  <c r="G546" i="15"/>
  <c r="D546" i="15"/>
  <c r="C546" i="15"/>
  <c r="B546" i="15"/>
  <c r="A546" i="15"/>
  <c r="H545" i="15"/>
  <c r="G545" i="15"/>
  <c r="D545" i="15"/>
  <c r="C545" i="15"/>
  <c r="B545" i="15"/>
  <c r="A545" i="15"/>
  <c r="H544" i="15"/>
  <c r="G544" i="15"/>
  <c r="D544" i="15"/>
  <c r="C544" i="15"/>
  <c r="B544" i="15"/>
  <c r="A544" i="15"/>
  <c r="H543" i="15"/>
  <c r="G543" i="15"/>
  <c r="D543" i="15"/>
  <c r="C543" i="15"/>
  <c r="B543" i="15"/>
  <c r="A543" i="15"/>
  <c r="H542" i="15"/>
  <c r="G542" i="15"/>
  <c r="D542" i="15"/>
  <c r="C542" i="15"/>
  <c r="B542" i="15"/>
  <c r="A542" i="15"/>
  <c r="G541" i="15"/>
  <c r="D541" i="15"/>
  <c r="C541" i="15"/>
  <c r="B541" i="15"/>
  <c r="A541" i="15"/>
  <c r="G540" i="15"/>
  <c r="D540" i="15"/>
  <c r="C540" i="15"/>
  <c r="B540" i="15"/>
  <c r="A540" i="15"/>
  <c r="G539" i="15"/>
  <c r="D539" i="15"/>
  <c r="C539" i="15"/>
  <c r="B539" i="15"/>
  <c r="A539" i="15"/>
  <c r="G538" i="15"/>
  <c r="D538" i="15"/>
  <c r="C538" i="15"/>
  <c r="B538" i="15"/>
  <c r="A538" i="15"/>
  <c r="G537" i="15"/>
  <c r="D537" i="15"/>
  <c r="C537" i="15"/>
  <c r="B537" i="15"/>
  <c r="A537" i="15"/>
  <c r="G536" i="15"/>
  <c r="D536" i="15"/>
  <c r="C536" i="15"/>
  <c r="B536" i="15"/>
  <c r="A536" i="15"/>
  <c r="G535" i="15"/>
  <c r="D535" i="15"/>
  <c r="C535" i="15"/>
  <c r="B535" i="15"/>
  <c r="A535" i="15"/>
  <c r="G534" i="15"/>
  <c r="D534" i="15"/>
  <c r="C534" i="15"/>
  <c r="B534" i="15"/>
  <c r="A534" i="15"/>
  <c r="G533" i="15"/>
  <c r="D533" i="15"/>
  <c r="C533" i="15"/>
  <c r="B533" i="15"/>
  <c r="A533" i="15"/>
  <c r="G532" i="15"/>
  <c r="D532" i="15"/>
  <c r="C532" i="15"/>
  <c r="B532" i="15"/>
  <c r="A532" i="15"/>
  <c r="G531" i="15"/>
  <c r="D531" i="15"/>
  <c r="C531" i="15"/>
  <c r="B531" i="15"/>
  <c r="A531" i="15"/>
  <c r="G530" i="15"/>
  <c r="D530" i="15"/>
  <c r="C530" i="15"/>
  <c r="B530" i="15"/>
  <c r="A530" i="15"/>
  <c r="H529" i="15"/>
  <c r="G529" i="15"/>
  <c r="D529" i="15"/>
  <c r="C529" i="15"/>
  <c r="B529" i="15"/>
  <c r="A529" i="15"/>
  <c r="H528" i="15"/>
  <c r="G528" i="15"/>
  <c r="D528" i="15"/>
  <c r="C528" i="15"/>
  <c r="B528" i="15"/>
  <c r="A528" i="15"/>
  <c r="H527" i="15"/>
  <c r="G527" i="15"/>
  <c r="D527" i="15"/>
  <c r="C527" i="15"/>
  <c r="B527" i="15"/>
  <c r="A527" i="15"/>
  <c r="H526" i="15"/>
  <c r="G526" i="15"/>
  <c r="D526" i="15"/>
  <c r="C526" i="15"/>
  <c r="B526" i="15"/>
  <c r="A526" i="15"/>
  <c r="H525" i="15"/>
  <c r="G525" i="15"/>
  <c r="D525" i="15"/>
  <c r="C525" i="15"/>
  <c r="B525" i="15"/>
  <c r="A525" i="15"/>
  <c r="H524" i="15"/>
  <c r="G524" i="15"/>
  <c r="D524" i="15"/>
  <c r="C524" i="15"/>
  <c r="B524" i="15"/>
  <c r="A524" i="15"/>
  <c r="H523" i="15"/>
  <c r="G523" i="15"/>
  <c r="D523" i="15"/>
  <c r="C523" i="15"/>
  <c r="B523" i="15"/>
  <c r="A523" i="15"/>
  <c r="H522" i="15"/>
  <c r="G522" i="15"/>
  <c r="D522" i="15"/>
  <c r="C522" i="15"/>
  <c r="B522" i="15"/>
  <c r="A522" i="15"/>
  <c r="H521" i="15"/>
  <c r="G521" i="15"/>
  <c r="D521" i="15"/>
  <c r="C521" i="15"/>
  <c r="B521" i="15"/>
  <c r="A521" i="15"/>
  <c r="H520" i="15"/>
  <c r="G520" i="15"/>
  <c r="D520" i="15"/>
  <c r="C520" i="15"/>
  <c r="B520" i="15"/>
  <c r="A520" i="15"/>
  <c r="H519" i="15"/>
  <c r="G519" i="15"/>
  <c r="D519" i="15"/>
  <c r="C519" i="15"/>
  <c r="B519" i="15"/>
  <c r="A519" i="15"/>
  <c r="H518" i="15"/>
  <c r="G518" i="15"/>
  <c r="D518" i="15"/>
  <c r="C518" i="15"/>
  <c r="B518" i="15"/>
  <c r="A518" i="15"/>
  <c r="G517" i="15"/>
  <c r="D517" i="15"/>
  <c r="C517" i="15"/>
  <c r="B517" i="15"/>
  <c r="A517" i="15"/>
  <c r="G516" i="15"/>
  <c r="D516" i="15"/>
  <c r="C516" i="15"/>
  <c r="B516" i="15"/>
  <c r="A516" i="15"/>
  <c r="G515" i="15"/>
  <c r="D515" i="15"/>
  <c r="C515" i="15"/>
  <c r="B515" i="15"/>
  <c r="A515" i="15"/>
  <c r="G514" i="15"/>
  <c r="D514" i="15"/>
  <c r="C514" i="15"/>
  <c r="B514" i="15"/>
  <c r="A514" i="15"/>
  <c r="G513" i="15"/>
  <c r="D513" i="15"/>
  <c r="C513" i="15"/>
  <c r="B513" i="15"/>
  <c r="A513" i="15"/>
  <c r="G512" i="15"/>
  <c r="D512" i="15"/>
  <c r="C512" i="15"/>
  <c r="B512" i="15"/>
  <c r="A512" i="15"/>
  <c r="G511" i="15"/>
  <c r="D511" i="15"/>
  <c r="C511" i="15"/>
  <c r="B511" i="15"/>
  <c r="A511" i="15"/>
  <c r="G510" i="15"/>
  <c r="D510" i="15"/>
  <c r="C510" i="15"/>
  <c r="B510" i="15"/>
  <c r="A510" i="15"/>
  <c r="G509" i="15"/>
  <c r="D509" i="15"/>
  <c r="C509" i="15"/>
  <c r="B509" i="15"/>
  <c r="A509" i="15"/>
  <c r="G508" i="15"/>
  <c r="D508" i="15"/>
  <c r="C508" i="15"/>
  <c r="B508" i="15"/>
  <c r="A508" i="15"/>
  <c r="G507" i="15"/>
  <c r="D507" i="15"/>
  <c r="C507" i="15"/>
  <c r="B507" i="15"/>
  <c r="A507" i="15"/>
  <c r="G506" i="15"/>
  <c r="D506" i="15"/>
  <c r="C506" i="15"/>
  <c r="B506" i="15"/>
  <c r="A506" i="15"/>
  <c r="H505" i="15"/>
  <c r="G505" i="15"/>
  <c r="D505" i="15"/>
  <c r="C505" i="15"/>
  <c r="B505" i="15"/>
  <c r="A505" i="15"/>
  <c r="H504" i="15"/>
  <c r="G504" i="15"/>
  <c r="D504" i="15"/>
  <c r="C504" i="15"/>
  <c r="B504" i="15"/>
  <c r="A504" i="15"/>
  <c r="H503" i="15"/>
  <c r="G503" i="15"/>
  <c r="D503" i="15"/>
  <c r="C503" i="15"/>
  <c r="B503" i="15"/>
  <c r="A503" i="15"/>
  <c r="H502" i="15"/>
  <c r="G502" i="15"/>
  <c r="D502" i="15"/>
  <c r="C502" i="15"/>
  <c r="B502" i="15"/>
  <c r="A502" i="15"/>
  <c r="H501" i="15"/>
  <c r="G501" i="15"/>
  <c r="D501" i="15"/>
  <c r="C501" i="15"/>
  <c r="B501" i="15"/>
  <c r="A501" i="15"/>
  <c r="H500" i="15"/>
  <c r="G500" i="15"/>
  <c r="D500" i="15"/>
  <c r="C500" i="15"/>
  <c r="B500" i="15"/>
  <c r="A500" i="15"/>
  <c r="H499" i="15"/>
  <c r="G499" i="15"/>
  <c r="D499" i="15"/>
  <c r="C499" i="15"/>
  <c r="B499" i="15"/>
  <c r="A499" i="15"/>
  <c r="H498" i="15"/>
  <c r="G498" i="15"/>
  <c r="D498" i="15"/>
  <c r="C498" i="15"/>
  <c r="B498" i="15"/>
  <c r="A498" i="15"/>
  <c r="H497" i="15"/>
  <c r="G497" i="15"/>
  <c r="D497" i="15"/>
  <c r="C497" i="15"/>
  <c r="B497" i="15"/>
  <c r="A497" i="15"/>
  <c r="H496" i="15"/>
  <c r="G496" i="15"/>
  <c r="D496" i="15"/>
  <c r="C496" i="15"/>
  <c r="B496" i="15"/>
  <c r="A496" i="15"/>
  <c r="H495" i="15"/>
  <c r="G495" i="15"/>
  <c r="D495" i="15"/>
  <c r="C495" i="15"/>
  <c r="B495" i="15"/>
  <c r="A495" i="15"/>
  <c r="H494" i="15"/>
  <c r="G494" i="15"/>
  <c r="D494" i="15"/>
  <c r="C494" i="15"/>
  <c r="B494" i="15"/>
  <c r="A494" i="15"/>
  <c r="G493" i="15"/>
  <c r="D493" i="15"/>
  <c r="C493" i="15"/>
  <c r="B493" i="15"/>
  <c r="A493" i="15"/>
  <c r="G492" i="15"/>
  <c r="D492" i="15"/>
  <c r="C492" i="15"/>
  <c r="B492" i="15"/>
  <c r="A492" i="15"/>
  <c r="G491" i="15"/>
  <c r="D491" i="15"/>
  <c r="C491" i="15"/>
  <c r="B491" i="15"/>
  <c r="A491" i="15"/>
  <c r="G490" i="15"/>
  <c r="D490" i="15"/>
  <c r="C490" i="15"/>
  <c r="B490" i="15"/>
  <c r="A490" i="15"/>
  <c r="G489" i="15"/>
  <c r="D489" i="15"/>
  <c r="C489" i="15"/>
  <c r="B489" i="15"/>
  <c r="A489" i="15"/>
  <c r="G488" i="15"/>
  <c r="D488" i="15"/>
  <c r="C488" i="15"/>
  <c r="B488" i="15"/>
  <c r="A488" i="15"/>
  <c r="G487" i="15"/>
  <c r="D487" i="15"/>
  <c r="C487" i="15"/>
  <c r="B487" i="15"/>
  <c r="A487" i="15"/>
  <c r="G486" i="15"/>
  <c r="D486" i="15"/>
  <c r="C486" i="15"/>
  <c r="B486" i="15"/>
  <c r="A486" i="15"/>
  <c r="G485" i="15"/>
  <c r="D485" i="15"/>
  <c r="C485" i="15"/>
  <c r="B485" i="15"/>
  <c r="A485" i="15"/>
  <c r="G484" i="15"/>
  <c r="D484" i="15"/>
  <c r="C484" i="15"/>
  <c r="B484" i="15"/>
  <c r="A484" i="15"/>
  <c r="G483" i="15"/>
  <c r="D483" i="15"/>
  <c r="C483" i="15"/>
  <c r="B483" i="15"/>
  <c r="A483" i="15"/>
  <c r="G482" i="15"/>
  <c r="D482" i="15"/>
  <c r="C482" i="15"/>
  <c r="B482" i="15"/>
  <c r="A482" i="15"/>
  <c r="H481" i="15"/>
  <c r="G481" i="15"/>
  <c r="D481" i="15"/>
  <c r="C481" i="15"/>
  <c r="B481" i="15"/>
  <c r="A481" i="15"/>
  <c r="H480" i="15"/>
  <c r="G480" i="15"/>
  <c r="D480" i="15"/>
  <c r="C480" i="15"/>
  <c r="B480" i="15"/>
  <c r="A480" i="15"/>
  <c r="H479" i="15"/>
  <c r="G479" i="15"/>
  <c r="D479" i="15"/>
  <c r="C479" i="15"/>
  <c r="B479" i="15"/>
  <c r="A479" i="15"/>
  <c r="H478" i="15"/>
  <c r="G478" i="15"/>
  <c r="D478" i="15"/>
  <c r="C478" i="15"/>
  <c r="B478" i="15"/>
  <c r="A478" i="15"/>
  <c r="H477" i="15"/>
  <c r="G477" i="15"/>
  <c r="D477" i="15"/>
  <c r="C477" i="15"/>
  <c r="B477" i="15"/>
  <c r="A477" i="15"/>
  <c r="H476" i="15"/>
  <c r="G476" i="15"/>
  <c r="D476" i="15"/>
  <c r="C476" i="15"/>
  <c r="B476" i="15"/>
  <c r="A476" i="15"/>
  <c r="H475" i="15"/>
  <c r="G475" i="15"/>
  <c r="D475" i="15"/>
  <c r="C475" i="15"/>
  <c r="B475" i="15"/>
  <c r="A475" i="15"/>
  <c r="H474" i="15"/>
  <c r="G474" i="15"/>
  <c r="D474" i="15"/>
  <c r="C474" i="15"/>
  <c r="B474" i="15"/>
  <c r="A474" i="15"/>
  <c r="H473" i="15"/>
  <c r="G473" i="15"/>
  <c r="D473" i="15"/>
  <c r="C473" i="15"/>
  <c r="B473" i="15"/>
  <c r="A473" i="15"/>
  <c r="H472" i="15"/>
  <c r="G472" i="15"/>
  <c r="D472" i="15"/>
  <c r="C472" i="15"/>
  <c r="B472" i="15"/>
  <c r="A472" i="15"/>
  <c r="H471" i="15"/>
  <c r="G471" i="15"/>
  <c r="D471" i="15"/>
  <c r="C471" i="15"/>
  <c r="B471" i="15"/>
  <c r="A471" i="15"/>
  <c r="H470" i="15"/>
  <c r="G470" i="15"/>
  <c r="D470" i="15"/>
  <c r="C470" i="15"/>
  <c r="B470" i="15"/>
  <c r="A470" i="15"/>
  <c r="G469" i="15"/>
  <c r="D469" i="15"/>
  <c r="C469" i="15"/>
  <c r="B469" i="15"/>
  <c r="A469" i="15"/>
  <c r="G468" i="15"/>
  <c r="D468" i="15"/>
  <c r="C468" i="15"/>
  <c r="B468" i="15"/>
  <c r="A468" i="15"/>
  <c r="G467" i="15"/>
  <c r="D467" i="15"/>
  <c r="C467" i="15"/>
  <c r="B467" i="15"/>
  <c r="A467" i="15"/>
  <c r="G466" i="15"/>
  <c r="D466" i="15"/>
  <c r="C466" i="15"/>
  <c r="B466" i="15"/>
  <c r="A466" i="15"/>
  <c r="G465" i="15"/>
  <c r="D465" i="15"/>
  <c r="C465" i="15"/>
  <c r="B465" i="15"/>
  <c r="A465" i="15"/>
  <c r="G464" i="15"/>
  <c r="D464" i="15"/>
  <c r="C464" i="15"/>
  <c r="B464" i="15"/>
  <c r="A464" i="15"/>
  <c r="G463" i="15"/>
  <c r="D463" i="15"/>
  <c r="C463" i="15"/>
  <c r="B463" i="15"/>
  <c r="A463" i="15"/>
  <c r="G462" i="15"/>
  <c r="D462" i="15"/>
  <c r="C462" i="15"/>
  <c r="B462" i="15"/>
  <c r="A462" i="15"/>
  <c r="G461" i="15"/>
  <c r="D461" i="15"/>
  <c r="C461" i="15"/>
  <c r="B461" i="15"/>
  <c r="A461" i="15"/>
  <c r="G460" i="15"/>
  <c r="D460" i="15"/>
  <c r="C460" i="15"/>
  <c r="B460" i="15"/>
  <c r="A460" i="15"/>
  <c r="G459" i="15"/>
  <c r="D459" i="15"/>
  <c r="C459" i="15"/>
  <c r="B459" i="15"/>
  <c r="A459" i="15"/>
  <c r="G458" i="15"/>
  <c r="D458" i="15"/>
  <c r="C458" i="15"/>
  <c r="B458" i="15"/>
  <c r="A458" i="15"/>
  <c r="H457" i="15"/>
  <c r="G457" i="15"/>
  <c r="D457" i="15"/>
  <c r="C457" i="15"/>
  <c r="B457" i="15"/>
  <c r="A457" i="15"/>
  <c r="H456" i="15"/>
  <c r="G456" i="15"/>
  <c r="D456" i="15"/>
  <c r="C456" i="15"/>
  <c r="B456" i="15"/>
  <c r="A456" i="15"/>
  <c r="H455" i="15"/>
  <c r="G455" i="15"/>
  <c r="D455" i="15"/>
  <c r="C455" i="15"/>
  <c r="B455" i="15"/>
  <c r="A455" i="15"/>
  <c r="H454" i="15"/>
  <c r="G454" i="15"/>
  <c r="D454" i="15"/>
  <c r="C454" i="15"/>
  <c r="B454" i="15"/>
  <c r="A454" i="15"/>
  <c r="H453" i="15"/>
  <c r="G453" i="15"/>
  <c r="D453" i="15"/>
  <c r="C453" i="15"/>
  <c r="B453" i="15"/>
  <c r="A453" i="15"/>
  <c r="H452" i="15"/>
  <c r="G452" i="15"/>
  <c r="D452" i="15"/>
  <c r="C452" i="15"/>
  <c r="B452" i="15"/>
  <c r="A452" i="15"/>
  <c r="H451" i="15"/>
  <c r="G451" i="15"/>
  <c r="D451" i="15"/>
  <c r="C451" i="15"/>
  <c r="B451" i="15"/>
  <c r="A451" i="15"/>
  <c r="H450" i="15"/>
  <c r="G450" i="15"/>
  <c r="D450" i="15"/>
  <c r="C450" i="15"/>
  <c r="B450" i="15"/>
  <c r="A450" i="15"/>
  <c r="H449" i="15"/>
  <c r="G449" i="15"/>
  <c r="D449" i="15"/>
  <c r="C449" i="15"/>
  <c r="B449" i="15"/>
  <c r="A449" i="15"/>
  <c r="H448" i="15"/>
  <c r="G448" i="15"/>
  <c r="D448" i="15"/>
  <c r="C448" i="15"/>
  <c r="B448" i="15"/>
  <c r="A448" i="15"/>
  <c r="H447" i="15"/>
  <c r="G447" i="15"/>
  <c r="D447" i="15"/>
  <c r="C447" i="15"/>
  <c r="B447" i="15"/>
  <c r="A447" i="15"/>
  <c r="H446" i="15"/>
  <c r="G446" i="15"/>
  <c r="D446" i="15"/>
  <c r="C446" i="15"/>
  <c r="B446" i="15"/>
  <c r="A446" i="15"/>
  <c r="G445" i="15"/>
  <c r="D445" i="15"/>
  <c r="C445" i="15"/>
  <c r="B445" i="15"/>
  <c r="A445" i="15"/>
  <c r="G444" i="15"/>
  <c r="D444" i="15"/>
  <c r="C444" i="15"/>
  <c r="B444" i="15"/>
  <c r="A444" i="15"/>
  <c r="G443" i="15"/>
  <c r="D443" i="15"/>
  <c r="C443" i="15"/>
  <c r="B443" i="15"/>
  <c r="A443" i="15"/>
  <c r="G442" i="15"/>
  <c r="D442" i="15"/>
  <c r="C442" i="15"/>
  <c r="B442" i="15"/>
  <c r="A442" i="15"/>
  <c r="G441" i="15"/>
  <c r="D441" i="15"/>
  <c r="C441" i="15"/>
  <c r="B441" i="15"/>
  <c r="A441" i="15"/>
  <c r="G440" i="15"/>
  <c r="D440" i="15"/>
  <c r="C440" i="15"/>
  <c r="B440" i="15"/>
  <c r="A440" i="15"/>
  <c r="G439" i="15"/>
  <c r="D439" i="15"/>
  <c r="C439" i="15"/>
  <c r="B439" i="15"/>
  <c r="A439" i="15"/>
  <c r="G438" i="15"/>
  <c r="D438" i="15"/>
  <c r="C438" i="15"/>
  <c r="B438" i="15"/>
  <c r="A438" i="15"/>
  <c r="G437" i="15"/>
  <c r="D437" i="15"/>
  <c r="C437" i="15"/>
  <c r="B437" i="15"/>
  <c r="A437" i="15"/>
  <c r="G436" i="15"/>
  <c r="D436" i="15"/>
  <c r="C436" i="15"/>
  <c r="B436" i="15"/>
  <c r="A436" i="15"/>
  <c r="G435" i="15"/>
  <c r="D435" i="15"/>
  <c r="C435" i="15"/>
  <c r="B435" i="15"/>
  <c r="A435" i="15"/>
  <c r="G434" i="15"/>
  <c r="D434" i="15"/>
  <c r="C434" i="15"/>
  <c r="B434" i="15"/>
  <c r="A434" i="15"/>
  <c r="G433" i="15"/>
  <c r="D433" i="15"/>
  <c r="C433" i="15"/>
  <c r="B433" i="15"/>
  <c r="A433" i="15"/>
  <c r="G432" i="15"/>
  <c r="D432" i="15"/>
  <c r="C432" i="15"/>
  <c r="B432" i="15"/>
  <c r="A432" i="15"/>
  <c r="G431" i="15"/>
  <c r="D431" i="15"/>
  <c r="C431" i="15"/>
  <c r="B431" i="15"/>
  <c r="A431" i="15"/>
  <c r="G430" i="15"/>
  <c r="D430" i="15"/>
  <c r="C430" i="15"/>
  <c r="B430" i="15"/>
  <c r="A430" i="15"/>
  <c r="G429" i="15"/>
  <c r="D429" i="15"/>
  <c r="C429" i="15"/>
  <c r="B429" i="15"/>
  <c r="A429" i="15"/>
  <c r="G428" i="15"/>
  <c r="D428" i="15"/>
  <c r="C428" i="15"/>
  <c r="B428" i="15"/>
  <c r="A428" i="15"/>
  <c r="G427" i="15"/>
  <c r="D427" i="15"/>
  <c r="C427" i="15"/>
  <c r="B427" i="15"/>
  <c r="A427" i="15"/>
  <c r="G426" i="15"/>
  <c r="D426" i="15"/>
  <c r="C426" i="15"/>
  <c r="B426" i="15"/>
  <c r="A426" i="15"/>
  <c r="G425" i="15"/>
  <c r="D425" i="15"/>
  <c r="C425" i="15"/>
  <c r="B425" i="15"/>
  <c r="A425" i="15"/>
  <c r="G424" i="15"/>
  <c r="D424" i="15"/>
  <c r="C424" i="15"/>
  <c r="B424" i="15"/>
  <c r="A424" i="15"/>
  <c r="G423" i="15"/>
  <c r="D423" i="15"/>
  <c r="C423" i="15"/>
  <c r="B423" i="15"/>
  <c r="A423" i="15"/>
  <c r="G422" i="15"/>
  <c r="D422" i="15"/>
  <c r="C422" i="15"/>
  <c r="B422" i="15"/>
  <c r="A422" i="15"/>
  <c r="G421" i="15"/>
  <c r="D421" i="15"/>
  <c r="C421" i="15"/>
  <c r="B421" i="15"/>
  <c r="A421" i="15"/>
  <c r="G420" i="15"/>
  <c r="D420" i="15"/>
  <c r="C420" i="15"/>
  <c r="B420" i="15"/>
  <c r="A420" i="15"/>
  <c r="G419" i="15"/>
  <c r="D419" i="15"/>
  <c r="C419" i="15"/>
  <c r="B419" i="15"/>
  <c r="A419" i="15"/>
  <c r="G418" i="15"/>
  <c r="D418" i="15"/>
  <c r="C418" i="15"/>
  <c r="B418" i="15"/>
  <c r="A418" i="15"/>
  <c r="G417" i="15"/>
  <c r="D417" i="15"/>
  <c r="C417" i="15"/>
  <c r="B417" i="15"/>
  <c r="A417" i="15"/>
  <c r="G416" i="15"/>
  <c r="D416" i="15"/>
  <c r="C416" i="15"/>
  <c r="B416" i="15"/>
  <c r="A416" i="15"/>
  <c r="G415" i="15"/>
  <c r="D415" i="15"/>
  <c r="C415" i="15"/>
  <c r="B415" i="15"/>
  <c r="A415" i="15"/>
  <c r="G414" i="15"/>
  <c r="D414" i="15"/>
  <c r="C414" i="15"/>
  <c r="B414" i="15"/>
  <c r="A414" i="15"/>
  <c r="G413" i="15"/>
  <c r="D413" i="15"/>
  <c r="C413" i="15"/>
  <c r="B413" i="15"/>
  <c r="A413" i="15"/>
  <c r="G412" i="15"/>
  <c r="D412" i="15"/>
  <c r="C412" i="15"/>
  <c r="B412" i="15"/>
  <c r="A412" i="15"/>
  <c r="G411" i="15"/>
  <c r="D411" i="15"/>
  <c r="C411" i="15"/>
  <c r="B411" i="15"/>
  <c r="A411" i="15"/>
  <c r="G410" i="15"/>
  <c r="D410" i="15"/>
  <c r="C410" i="15"/>
  <c r="B410" i="15"/>
  <c r="A410" i="15"/>
  <c r="G409" i="15"/>
  <c r="D409" i="15"/>
  <c r="C409" i="15"/>
  <c r="B409" i="15"/>
  <c r="A409" i="15"/>
  <c r="G408" i="15"/>
  <c r="D408" i="15"/>
  <c r="C408" i="15"/>
  <c r="B408" i="15"/>
  <c r="A408" i="15"/>
  <c r="G407" i="15"/>
  <c r="D407" i="15"/>
  <c r="C407" i="15"/>
  <c r="B407" i="15"/>
  <c r="A407" i="15"/>
  <c r="G406" i="15"/>
  <c r="D406" i="15"/>
  <c r="C406" i="15"/>
  <c r="B406" i="15"/>
  <c r="A406" i="15"/>
  <c r="G405" i="15"/>
  <c r="D405" i="15"/>
  <c r="C405" i="15"/>
  <c r="B405" i="15"/>
  <c r="A405" i="15"/>
  <c r="G404" i="15"/>
  <c r="D404" i="15"/>
  <c r="C404" i="15"/>
  <c r="B404" i="15"/>
  <c r="A404" i="15"/>
  <c r="G403" i="15"/>
  <c r="D403" i="15"/>
  <c r="C403" i="15"/>
  <c r="B403" i="15"/>
  <c r="A403" i="15"/>
  <c r="G402" i="15"/>
  <c r="D402" i="15"/>
  <c r="C402" i="15"/>
  <c r="B402" i="15"/>
  <c r="A402" i="15"/>
  <c r="G401" i="15"/>
  <c r="D401" i="15"/>
  <c r="C401" i="15"/>
  <c r="B401" i="15"/>
  <c r="A401" i="15"/>
  <c r="G400" i="15"/>
  <c r="D400" i="15"/>
  <c r="C400" i="15"/>
  <c r="B400" i="15"/>
  <c r="A400" i="15"/>
  <c r="G399" i="15"/>
  <c r="D399" i="15"/>
  <c r="C399" i="15"/>
  <c r="B399" i="15"/>
  <c r="A399" i="15"/>
  <c r="G398" i="15"/>
  <c r="D398" i="15"/>
  <c r="C398" i="15"/>
  <c r="B398" i="15"/>
  <c r="A398" i="15"/>
  <c r="G397" i="15"/>
  <c r="D397" i="15"/>
  <c r="C397" i="15"/>
  <c r="B397" i="15"/>
  <c r="A397" i="15"/>
  <c r="G396" i="15"/>
  <c r="D396" i="15"/>
  <c r="C396" i="15"/>
  <c r="B396" i="15"/>
  <c r="A396" i="15"/>
  <c r="G395" i="15"/>
  <c r="D395" i="15"/>
  <c r="C395" i="15"/>
  <c r="B395" i="15"/>
  <c r="A395" i="15"/>
  <c r="G394" i="15"/>
  <c r="D394" i="15"/>
  <c r="C394" i="15"/>
  <c r="B394" i="15"/>
  <c r="A394" i="15"/>
  <c r="G393" i="15"/>
  <c r="D393" i="15"/>
  <c r="C393" i="15"/>
  <c r="B393" i="15"/>
  <c r="A393" i="15"/>
  <c r="G392" i="15"/>
  <c r="D392" i="15"/>
  <c r="C392" i="15"/>
  <c r="B392" i="15"/>
  <c r="A392" i="15"/>
  <c r="G391" i="15"/>
  <c r="D391" i="15"/>
  <c r="C391" i="15"/>
  <c r="B391" i="15"/>
  <c r="A391" i="15"/>
  <c r="G390" i="15"/>
  <c r="D390" i="15"/>
  <c r="C390" i="15"/>
  <c r="B390" i="15"/>
  <c r="A390" i="15"/>
  <c r="G389" i="15"/>
  <c r="D389" i="15"/>
  <c r="C389" i="15"/>
  <c r="B389" i="15"/>
  <c r="A389" i="15"/>
  <c r="G388" i="15"/>
  <c r="D388" i="15"/>
  <c r="C388" i="15"/>
  <c r="B388" i="15"/>
  <c r="A388" i="15"/>
  <c r="G387" i="15"/>
  <c r="D387" i="15"/>
  <c r="C387" i="15"/>
  <c r="B387" i="15"/>
  <c r="A387" i="15"/>
  <c r="G386" i="15"/>
  <c r="D386" i="15"/>
  <c r="C386" i="15"/>
  <c r="B386" i="15"/>
  <c r="A386" i="15"/>
  <c r="G385" i="15"/>
  <c r="D385" i="15"/>
  <c r="C385" i="15"/>
  <c r="B385" i="15"/>
  <c r="A385" i="15"/>
  <c r="G384" i="15"/>
  <c r="D384" i="15"/>
  <c r="C384" i="15"/>
  <c r="B384" i="15"/>
  <c r="A384" i="15"/>
  <c r="G383" i="15"/>
  <c r="D383" i="15"/>
  <c r="C383" i="15"/>
  <c r="B383" i="15"/>
  <c r="A383" i="15"/>
  <c r="G382" i="15"/>
  <c r="D382" i="15"/>
  <c r="C382" i="15"/>
  <c r="B382" i="15"/>
  <c r="A382" i="15"/>
  <c r="G381" i="15"/>
  <c r="D381" i="15"/>
  <c r="C381" i="15"/>
  <c r="B381" i="15"/>
  <c r="A381" i="15"/>
  <c r="G380" i="15"/>
  <c r="D380" i="15"/>
  <c r="C380" i="15"/>
  <c r="B380" i="15"/>
  <c r="A380" i="15"/>
  <c r="G379" i="15"/>
  <c r="D379" i="15"/>
  <c r="C379" i="15"/>
  <c r="B379" i="15"/>
  <c r="A379" i="15"/>
  <c r="G378" i="15"/>
  <c r="D378" i="15"/>
  <c r="C378" i="15"/>
  <c r="B378" i="15"/>
  <c r="A378" i="15"/>
  <c r="G377" i="15"/>
  <c r="D377" i="15"/>
  <c r="C377" i="15"/>
  <c r="B377" i="15"/>
  <c r="A377" i="15"/>
  <c r="G376" i="15"/>
  <c r="D376" i="15"/>
  <c r="C376" i="15"/>
  <c r="B376" i="15"/>
  <c r="A376" i="15"/>
  <c r="G375" i="15"/>
  <c r="D375" i="15"/>
  <c r="C375" i="15"/>
  <c r="B375" i="15"/>
  <c r="A375" i="15"/>
  <c r="G374" i="15"/>
  <c r="D374" i="15"/>
  <c r="C374" i="15"/>
  <c r="B374" i="15"/>
  <c r="A374" i="15"/>
  <c r="G373" i="15"/>
  <c r="D373" i="15"/>
  <c r="C373" i="15"/>
  <c r="B373" i="15"/>
  <c r="A373" i="15"/>
  <c r="G372" i="15"/>
  <c r="D372" i="15"/>
  <c r="C372" i="15"/>
  <c r="B372" i="15"/>
  <c r="A372" i="15"/>
  <c r="G371" i="15"/>
  <c r="D371" i="15"/>
  <c r="C371" i="15"/>
  <c r="B371" i="15"/>
  <c r="A371" i="15"/>
  <c r="G370" i="15"/>
  <c r="D370" i="15"/>
  <c r="C370" i="15"/>
  <c r="B370" i="15"/>
  <c r="A370" i="15"/>
  <c r="G369" i="15"/>
  <c r="D369" i="15"/>
  <c r="C369" i="15"/>
  <c r="B369" i="15"/>
  <c r="A369" i="15"/>
  <c r="G368" i="15"/>
  <c r="D368" i="15"/>
  <c r="C368" i="15"/>
  <c r="B368" i="15"/>
  <c r="A368" i="15"/>
  <c r="G367" i="15"/>
  <c r="D367" i="15"/>
  <c r="C367" i="15"/>
  <c r="B367" i="15"/>
  <c r="A367" i="15"/>
  <c r="G366" i="15"/>
  <c r="D366" i="15"/>
  <c r="C366" i="15"/>
  <c r="B366" i="15"/>
  <c r="A366" i="15"/>
  <c r="G365" i="15"/>
  <c r="D365" i="15"/>
  <c r="C365" i="15"/>
  <c r="B365" i="15"/>
  <c r="A365" i="15"/>
  <c r="G364" i="15"/>
  <c r="D364" i="15"/>
  <c r="C364" i="15"/>
  <c r="B364" i="15"/>
  <c r="A364" i="15"/>
  <c r="G363" i="15"/>
  <c r="D363" i="15"/>
  <c r="C363" i="15"/>
  <c r="B363" i="15"/>
  <c r="A363" i="15"/>
  <c r="G362" i="15"/>
  <c r="D362" i="15"/>
  <c r="C362" i="15"/>
  <c r="B362" i="15"/>
  <c r="A362" i="15"/>
  <c r="H361" i="15"/>
  <c r="G361" i="15"/>
  <c r="D361" i="15"/>
  <c r="C361" i="15"/>
  <c r="B361" i="15"/>
  <c r="A361" i="15"/>
  <c r="H360" i="15"/>
  <c r="G360" i="15"/>
  <c r="D360" i="15"/>
  <c r="C360" i="15"/>
  <c r="B360" i="15"/>
  <c r="A360" i="15"/>
  <c r="H359" i="15"/>
  <c r="G359" i="15"/>
  <c r="D359" i="15"/>
  <c r="C359" i="15"/>
  <c r="B359" i="15"/>
  <c r="A359" i="15"/>
  <c r="H358" i="15"/>
  <c r="G358" i="15"/>
  <c r="D358" i="15"/>
  <c r="C358" i="15"/>
  <c r="B358" i="15"/>
  <c r="A358" i="15"/>
  <c r="H357" i="15"/>
  <c r="G357" i="15"/>
  <c r="D357" i="15"/>
  <c r="C357" i="15"/>
  <c r="B357" i="15"/>
  <c r="A357" i="15"/>
  <c r="H356" i="15"/>
  <c r="G356" i="15"/>
  <c r="D356" i="15"/>
  <c r="C356" i="15"/>
  <c r="B356" i="15"/>
  <c r="A356" i="15"/>
  <c r="H355" i="15"/>
  <c r="G355" i="15"/>
  <c r="D355" i="15"/>
  <c r="C355" i="15"/>
  <c r="B355" i="15"/>
  <c r="A355" i="15"/>
  <c r="H354" i="15"/>
  <c r="G354" i="15"/>
  <c r="D354" i="15"/>
  <c r="C354" i="15"/>
  <c r="B354" i="15"/>
  <c r="A354" i="15"/>
  <c r="H353" i="15"/>
  <c r="G353" i="15"/>
  <c r="D353" i="15"/>
  <c r="C353" i="15"/>
  <c r="B353" i="15"/>
  <c r="A353" i="15"/>
  <c r="H352" i="15"/>
  <c r="G352" i="15"/>
  <c r="D352" i="15"/>
  <c r="C352" i="15"/>
  <c r="B352" i="15"/>
  <c r="A352" i="15"/>
  <c r="H351" i="15"/>
  <c r="G351" i="15"/>
  <c r="D351" i="15"/>
  <c r="C351" i="15"/>
  <c r="B351" i="15"/>
  <c r="A351" i="15"/>
  <c r="H350" i="15"/>
  <c r="G350" i="15"/>
  <c r="D350" i="15"/>
  <c r="C350" i="15"/>
  <c r="B350" i="15"/>
  <c r="A350" i="15"/>
  <c r="G349" i="15"/>
  <c r="D349" i="15"/>
  <c r="C349" i="15"/>
  <c r="B349" i="15"/>
  <c r="A349" i="15"/>
  <c r="G348" i="15"/>
  <c r="D348" i="15"/>
  <c r="C348" i="15"/>
  <c r="B348" i="15"/>
  <c r="A348" i="15"/>
  <c r="G347" i="15"/>
  <c r="D347" i="15"/>
  <c r="C347" i="15"/>
  <c r="B347" i="15"/>
  <c r="A347" i="15"/>
  <c r="G346" i="15"/>
  <c r="D346" i="15"/>
  <c r="C346" i="15"/>
  <c r="B346" i="15"/>
  <c r="A346" i="15"/>
  <c r="G345" i="15"/>
  <c r="D345" i="15"/>
  <c r="C345" i="15"/>
  <c r="B345" i="15"/>
  <c r="A345" i="15"/>
  <c r="G344" i="15"/>
  <c r="D344" i="15"/>
  <c r="C344" i="15"/>
  <c r="B344" i="15"/>
  <c r="A344" i="15"/>
  <c r="G343" i="15"/>
  <c r="D343" i="15"/>
  <c r="C343" i="15"/>
  <c r="B343" i="15"/>
  <c r="A343" i="15"/>
  <c r="G342" i="15"/>
  <c r="D342" i="15"/>
  <c r="C342" i="15"/>
  <c r="B342" i="15"/>
  <c r="A342" i="15"/>
  <c r="G341" i="15"/>
  <c r="D341" i="15"/>
  <c r="C341" i="15"/>
  <c r="B341" i="15"/>
  <c r="A341" i="15"/>
  <c r="G340" i="15"/>
  <c r="D340" i="15"/>
  <c r="C340" i="15"/>
  <c r="B340" i="15"/>
  <c r="A340" i="15"/>
  <c r="G339" i="15"/>
  <c r="D339" i="15"/>
  <c r="C339" i="15"/>
  <c r="B339" i="15"/>
  <c r="A339" i="15"/>
  <c r="G338" i="15"/>
  <c r="D338" i="15"/>
  <c r="C338" i="15"/>
  <c r="B338" i="15"/>
  <c r="A338" i="15"/>
  <c r="G337" i="15"/>
  <c r="D337" i="15"/>
  <c r="C337" i="15"/>
  <c r="B337" i="15"/>
  <c r="A337" i="15"/>
  <c r="G336" i="15"/>
  <c r="D336" i="15"/>
  <c r="C336" i="15"/>
  <c r="B336" i="15"/>
  <c r="A336" i="15"/>
  <c r="G335" i="15"/>
  <c r="D335" i="15"/>
  <c r="C335" i="15"/>
  <c r="B335" i="15"/>
  <c r="A335" i="15"/>
  <c r="G334" i="15"/>
  <c r="D334" i="15"/>
  <c r="C334" i="15"/>
  <c r="B334" i="15"/>
  <c r="A334" i="15"/>
  <c r="G333" i="15"/>
  <c r="D333" i="15"/>
  <c r="C333" i="15"/>
  <c r="B333" i="15"/>
  <c r="A333" i="15"/>
  <c r="G332" i="15"/>
  <c r="D332" i="15"/>
  <c r="C332" i="15"/>
  <c r="B332" i="15"/>
  <c r="A332" i="15"/>
  <c r="G331" i="15"/>
  <c r="D331" i="15"/>
  <c r="C331" i="15"/>
  <c r="B331" i="15"/>
  <c r="A331" i="15"/>
  <c r="G330" i="15"/>
  <c r="D330" i="15"/>
  <c r="C330" i="15"/>
  <c r="B330" i="15"/>
  <c r="A330" i="15"/>
  <c r="H329" i="15"/>
  <c r="G329" i="15"/>
  <c r="D329" i="15"/>
  <c r="C329" i="15"/>
  <c r="B329" i="15"/>
  <c r="A329" i="15"/>
  <c r="H328" i="15"/>
  <c r="G328" i="15"/>
  <c r="D328" i="15"/>
  <c r="C328" i="15"/>
  <c r="B328" i="15"/>
  <c r="A328" i="15"/>
  <c r="H327" i="15"/>
  <c r="G327" i="15"/>
  <c r="D327" i="15"/>
  <c r="C327" i="15"/>
  <c r="B327" i="15"/>
  <c r="A327" i="15"/>
  <c r="H326" i="15"/>
  <c r="G326" i="15"/>
  <c r="D326" i="15"/>
  <c r="C326" i="15"/>
  <c r="B326" i="15"/>
  <c r="A326" i="15"/>
  <c r="H325" i="15"/>
  <c r="G325" i="15"/>
  <c r="D325" i="15"/>
  <c r="C325" i="15"/>
  <c r="B325" i="15"/>
  <c r="A325" i="15"/>
  <c r="H324" i="15"/>
  <c r="G324" i="15"/>
  <c r="D324" i="15"/>
  <c r="C324" i="15"/>
  <c r="B324" i="15"/>
  <c r="A324" i="15"/>
  <c r="H323" i="15"/>
  <c r="G323" i="15"/>
  <c r="D323" i="15"/>
  <c r="C323" i="15"/>
  <c r="B323" i="15"/>
  <c r="A323" i="15"/>
  <c r="H322" i="15"/>
  <c r="G322" i="15"/>
  <c r="D322" i="15"/>
  <c r="C322" i="15"/>
  <c r="B322" i="15"/>
  <c r="A322" i="15"/>
  <c r="H321" i="15"/>
  <c r="G321" i="15"/>
  <c r="D321" i="15"/>
  <c r="C321" i="15"/>
  <c r="B321" i="15"/>
  <c r="A321" i="15"/>
  <c r="H320" i="15"/>
  <c r="G320" i="15"/>
  <c r="D320" i="15"/>
  <c r="C320" i="15"/>
  <c r="B320" i="15"/>
  <c r="A320" i="15"/>
  <c r="H319" i="15"/>
  <c r="G319" i="15"/>
  <c r="D319" i="15"/>
  <c r="C319" i="15"/>
  <c r="B319" i="15"/>
  <c r="A319" i="15"/>
  <c r="H318" i="15"/>
  <c r="G318" i="15"/>
  <c r="D318" i="15"/>
  <c r="C318" i="15"/>
  <c r="B318" i="15"/>
  <c r="A318" i="15"/>
  <c r="H317" i="15"/>
  <c r="G317" i="15"/>
  <c r="D317" i="15"/>
  <c r="C317" i="15"/>
  <c r="B317" i="15"/>
  <c r="A317" i="15"/>
  <c r="H316" i="15"/>
  <c r="G316" i="15"/>
  <c r="D316" i="15"/>
  <c r="C316" i="15"/>
  <c r="B316" i="15"/>
  <c r="A316" i="15"/>
  <c r="H315" i="15"/>
  <c r="G315" i="15"/>
  <c r="D315" i="15"/>
  <c r="C315" i="15"/>
  <c r="B315" i="15"/>
  <c r="A315" i="15"/>
  <c r="H314" i="15"/>
  <c r="G314" i="15"/>
  <c r="D314" i="15"/>
  <c r="C314" i="15"/>
  <c r="B314" i="15"/>
  <c r="A314" i="15"/>
  <c r="G313" i="15"/>
  <c r="D313" i="15"/>
  <c r="C313" i="15"/>
  <c r="B313" i="15"/>
  <c r="A313" i="15"/>
  <c r="G312" i="15"/>
  <c r="D312" i="15"/>
  <c r="C312" i="15"/>
  <c r="B312" i="15"/>
  <c r="A312" i="15"/>
  <c r="G311" i="15"/>
  <c r="D311" i="15"/>
  <c r="C311" i="15"/>
  <c r="B311" i="15"/>
  <c r="A311" i="15"/>
  <c r="G310" i="15"/>
  <c r="D310" i="15"/>
  <c r="C310" i="15"/>
  <c r="B310" i="15"/>
  <c r="A310" i="15"/>
  <c r="G309" i="15"/>
  <c r="D309" i="15"/>
  <c r="C309" i="15"/>
  <c r="B309" i="15"/>
  <c r="A309" i="15"/>
  <c r="G308" i="15"/>
  <c r="D308" i="15"/>
  <c r="C308" i="15"/>
  <c r="B308" i="15"/>
  <c r="A308" i="15"/>
  <c r="G307" i="15"/>
  <c r="D307" i="15"/>
  <c r="C307" i="15"/>
  <c r="B307" i="15"/>
  <c r="A307" i="15"/>
  <c r="G306" i="15"/>
  <c r="D306" i="15"/>
  <c r="C306" i="15"/>
  <c r="B306" i="15"/>
  <c r="A306" i="15"/>
  <c r="G305" i="15"/>
  <c r="D305" i="15"/>
  <c r="C305" i="15"/>
  <c r="B305" i="15"/>
  <c r="A305" i="15"/>
  <c r="G304" i="15"/>
  <c r="D304" i="15"/>
  <c r="C304" i="15"/>
  <c r="B304" i="15"/>
  <c r="A304" i="15"/>
  <c r="G303" i="15"/>
  <c r="D303" i="15"/>
  <c r="C303" i="15"/>
  <c r="B303" i="15"/>
  <c r="A303" i="15"/>
  <c r="G302" i="15"/>
  <c r="D302" i="15"/>
  <c r="C302" i="15"/>
  <c r="B302" i="15"/>
  <c r="A302" i="15"/>
  <c r="G301" i="15"/>
  <c r="D301" i="15"/>
  <c r="C301" i="15"/>
  <c r="B301" i="15"/>
  <c r="A301" i="15"/>
  <c r="G300" i="15"/>
  <c r="D300" i="15"/>
  <c r="C300" i="15"/>
  <c r="B300" i="15"/>
  <c r="A300" i="15"/>
  <c r="G299" i="15"/>
  <c r="D299" i="15"/>
  <c r="C299" i="15"/>
  <c r="B299" i="15"/>
  <c r="A299" i="15"/>
  <c r="G298" i="15"/>
  <c r="D298" i="15"/>
  <c r="C298" i="15"/>
  <c r="B298" i="15"/>
  <c r="A298" i="15"/>
  <c r="G297" i="15"/>
  <c r="D297" i="15"/>
  <c r="C297" i="15"/>
  <c r="B297" i="15"/>
  <c r="A297" i="15"/>
  <c r="G296" i="15"/>
  <c r="D296" i="15"/>
  <c r="C296" i="15"/>
  <c r="B296" i="15"/>
  <c r="A296" i="15"/>
  <c r="G295" i="15"/>
  <c r="D295" i="15"/>
  <c r="C295" i="15"/>
  <c r="B295" i="15"/>
  <c r="A295" i="15"/>
  <c r="G294" i="15"/>
  <c r="D294" i="15"/>
  <c r="C294" i="15"/>
  <c r="B294" i="15"/>
  <c r="A294" i="15"/>
  <c r="G293" i="15"/>
  <c r="D293" i="15"/>
  <c r="C293" i="15"/>
  <c r="B293" i="15"/>
  <c r="A293" i="15"/>
  <c r="G292" i="15"/>
  <c r="D292" i="15"/>
  <c r="C292" i="15"/>
  <c r="B292" i="15"/>
  <c r="A292" i="15"/>
  <c r="G291" i="15"/>
  <c r="D291" i="15"/>
  <c r="C291" i="15"/>
  <c r="B291" i="15"/>
  <c r="A291" i="15"/>
  <c r="G290" i="15"/>
  <c r="D290" i="15"/>
  <c r="C290" i="15"/>
  <c r="B290" i="15"/>
  <c r="A290" i="15"/>
  <c r="H289" i="15"/>
  <c r="G289" i="15"/>
  <c r="D289" i="15"/>
  <c r="C289" i="15"/>
  <c r="B289" i="15"/>
  <c r="A289" i="15"/>
  <c r="H288" i="15"/>
  <c r="G288" i="15"/>
  <c r="D288" i="15"/>
  <c r="C288" i="15"/>
  <c r="B288" i="15"/>
  <c r="A288" i="15"/>
  <c r="H287" i="15"/>
  <c r="G287" i="15"/>
  <c r="D287" i="15"/>
  <c r="C287" i="15"/>
  <c r="B287" i="15"/>
  <c r="A287" i="15"/>
  <c r="H286" i="15"/>
  <c r="G286" i="15"/>
  <c r="D286" i="15"/>
  <c r="C286" i="15"/>
  <c r="B286" i="15"/>
  <c r="A286" i="15"/>
  <c r="H285" i="15"/>
  <c r="G285" i="15"/>
  <c r="D285" i="15"/>
  <c r="C285" i="15"/>
  <c r="B285" i="15"/>
  <c r="A285" i="15"/>
  <c r="H284" i="15"/>
  <c r="G284" i="15"/>
  <c r="D284" i="15"/>
  <c r="C284" i="15"/>
  <c r="B284" i="15"/>
  <c r="A284" i="15"/>
  <c r="H283" i="15"/>
  <c r="G283" i="15"/>
  <c r="D283" i="15"/>
  <c r="C283" i="15"/>
  <c r="B283" i="15"/>
  <c r="A283" i="15"/>
  <c r="H282" i="15"/>
  <c r="G282" i="15"/>
  <c r="D282" i="15"/>
  <c r="C282" i="15"/>
  <c r="B282" i="15"/>
  <c r="A282" i="15"/>
  <c r="H281" i="15"/>
  <c r="G281" i="15"/>
  <c r="D281" i="15"/>
  <c r="C281" i="15"/>
  <c r="B281" i="15"/>
  <c r="A281" i="15"/>
  <c r="H280" i="15"/>
  <c r="G280" i="15"/>
  <c r="D280" i="15"/>
  <c r="C280" i="15"/>
  <c r="B280" i="15"/>
  <c r="A280" i="15"/>
  <c r="H279" i="15"/>
  <c r="G279" i="15"/>
  <c r="D279" i="15"/>
  <c r="C279" i="15"/>
  <c r="B279" i="15"/>
  <c r="A279" i="15"/>
  <c r="H278" i="15"/>
  <c r="G278" i="15"/>
  <c r="D278" i="15"/>
  <c r="C278" i="15"/>
  <c r="B278" i="15"/>
  <c r="A278" i="15"/>
  <c r="H277" i="15"/>
  <c r="G277" i="15"/>
  <c r="D277" i="15"/>
  <c r="C277" i="15"/>
  <c r="B277" i="15"/>
  <c r="A277" i="15"/>
  <c r="H276" i="15"/>
  <c r="G276" i="15"/>
  <c r="D276" i="15"/>
  <c r="C276" i="15"/>
  <c r="B276" i="15"/>
  <c r="A276" i="15"/>
  <c r="H275" i="15"/>
  <c r="G275" i="15"/>
  <c r="D275" i="15"/>
  <c r="C275" i="15"/>
  <c r="B275" i="15"/>
  <c r="A275" i="15"/>
  <c r="H274" i="15"/>
  <c r="G274" i="15"/>
  <c r="D274" i="15"/>
  <c r="C274" i="15"/>
  <c r="B274" i="15"/>
  <c r="A274" i="15"/>
  <c r="G273" i="15"/>
  <c r="D273" i="15"/>
  <c r="C273" i="15"/>
  <c r="B273" i="15"/>
  <c r="A273" i="15"/>
  <c r="G272" i="15"/>
  <c r="D272" i="15"/>
  <c r="C272" i="15"/>
  <c r="B272" i="15"/>
  <c r="A272" i="15"/>
  <c r="G271" i="15"/>
  <c r="D271" i="15"/>
  <c r="C271" i="15"/>
  <c r="B271" i="15"/>
  <c r="A271" i="15"/>
  <c r="G270" i="15"/>
  <c r="D270" i="15"/>
  <c r="C270" i="15"/>
  <c r="B270" i="15"/>
  <c r="A270" i="15"/>
  <c r="H269" i="15"/>
  <c r="G269" i="15"/>
  <c r="D269" i="15"/>
  <c r="C269" i="15"/>
  <c r="B269" i="15"/>
  <c r="A269" i="15"/>
  <c r="H268" i="15"/>
  <c r="G268" i="15"/>
  <c r="D268" i="15"/>
  <c r="C268" i="15"/>
  <c r="B268" i="15"/>
  <c r="A268" i="15"/>
  <c r="H267" i="15"/>
  <c r="G267" i="15"/>
  <c r="D267" i="15"/>
  <c r="C267" i="15"/>
  <c r="B267" i="15"/>
  <c r="A267" i="15"/>
  <c r="H266" i="15"/>
  <c r="G266" i="15"/>
  <c r="D266" i="15"/>
  <c r="C266" i="15"/>
  <c r="B266" i="15"/>
  <c r="A266" i="15"/>
  <c r="G265" i="15"/>
  <c r="D265" i="15"/>
  <c r="C265" i="15"/>
  <c r="B265" i="15"/>
  <c r="A265" i="15"/>
  <c r="G264" i="15"/>
  <c r="D264" i="15"/>
  <c r="C264" i="15"/>
  <c r="B264" i="15"/>
  <c r="A264" i="15"/>
  <c r="G263" i="15"/>
  <c r="D263" i="15"/>
  <c r="C263" i="15"/>
  <c r="B263" i="15"/>
  <c r="A263" i="15"/>
  <c r="G262" i="15"/>
  <c r="D262" i="15"/>
  <c r="C262" i="15"/>
  <c r="B262" i="15"/>
  <c r="A262" i="15"/>
  <c r="G261" i="15"/>
  <c r="D261" i="15"/>
  <c r="C261" i="15"/>
  <c r="B261" i="15"/>
  <c r="A261" i="15"/>
  <c r="G260" i="15"/>
  <c r="D260" i="15"/>
  <c r="C260" i="15"/>
  <c r="B260" i="15"/>
  <c r="A260" i="15"/>
  <c r="G259" i="15"/>
  <c r="D259" i="15"/>
  <c r="C259" i="15"/>
  <c r="B259" i="15"/>
  <c r="A259" i="15"/>
  <c r="G258" i="15"/>
  <c r="D258" i="15"/>
  <c r="C258" i="15"/>
  <c r="B258" i="15"/>
  <c r="A258" i="15"/>
  <c r="G257" i="15"/>
  <c r="D257" i="15"/>
  <c r="C257" i="15"/>
  <c r="B257" i="15"/>
  <c r="A257" i="15"/>
  <c r="G256" i="15"/>
  <c r="D256" i="15"/>
  <c r="C256" i="15"/>
  <c r="B256" i="15"/>
  <c r="A256" i="15"/>
  <c r="G255" i="15"/>
  <c r="D255" i="15"/>
  <c r="C255" i="15"/>
  <c r="B255" i="15"/>
  <c r="A255" i="15"/>
  <c r="G254" i="15"/>
  <c r="D254" i="15"/>
  <c r="C254" i="15"/>
  <c r="B254" i="15"/>
  <c r="A254" i="15"/>
  <c r="G253" i="15"/>
  <c r="D253" i="15"/>
  <c r="C253" i="15"/>
  <c r="B253" i="15"/>
  <c r="A253" i="15"/>
  <c r="G252" i="15"/>
  <c r="D252" i="15"/>
  <c r="C252" i="15"/>
  <c r="B252" i="15"/>
  <c r="A252" i="15"/>
  <c r="G251" i="15"/>
  <c r="D251" i="15"/>
  <c r="C251" i="15"/>
  <c r="B251" i="15"/>
  <c r="A251" i="15"/>
  <c r="G250" i="15"/>
  <c r="D250" i="15"/>
  <c r="C250" i="15"/>
  <c r="B250" i="15"/>
  <c r="A250" i="15"/>
  <c r="H249" i="15"/>
  <c r="G249" i="15"/>
  <c r="D249" i="15"/>
  <c r="C249" i="15"/>
  <c r="B249" i="15"/>
  <c r="A249" i="15"/>
  <c r="H248" i="15"/>
  <c r="G248" i="15"/>
  <c r="D248" i="15"/>
  <c r="C248" i="15"/>
  <c r="B248" i="15"/>
  <c r="A248" i="15"/>
  <c r="H247" i="15"/>
  <c r="G247" i="15"/>
  <c r="D247" i="15"/>
  <c r="C247" i="15"/>
  <c r="B247" i="15"/>
  <c r="A247" i="15"/>
  <c r="H246" i="15"/>
  <c r="G246" i="15"/>
  <c r="D246" i="15"/>
  <c r="C246" i="15"/>
  <c r="B246" i="15"/>
  <c r="A246" i="15"/>
  <c r="H245" i="15"/>
  <c r="G245" i="15"/>
  <c r="D245" i="15"/>
  <c r="C245" i="15"/>
  <c r="B245" i="15"/>
  <c r="A245" i="15"/>
  <c r="H244" i="15"/>
  <c r="G244" i="15"/>
  <c r="D244" i="15"/>
  <c r="C244" i="15"/>
  <c r="B244" i="15"/>
  <c r="A244" i="15"/>
  <c r="H243" i="15"/>
  <c r="G243" i="15"/>
  <c r="D243" i="15"/>
  <c r="C243" i="15"/>
  <c r="B243" i="15"/>
  <c r="A243" i="15"/>
  <c r="H242" i="15"/>
  <c r="G242" i="15"/>
  <c r="D242" i="15"/>
  <c r="C242" i="15"/>
  <c r="B242" i="15"/>
  <c r="A242" i="15"/>
  <c r="H241" i="15"/>
  <c r="G241" i="15"/>
  <c r="D241" i="15"/>
  <c r="C241" i="15"/>
  <c r="B241" i="15"/>
  <c r="A241" i="15"/>
  <c r="H240" i="15"/>
  <c r="G240" i="15"/>
  <c r="D240" i="15"/>
  <c r="C240" i="15"/>
  <c r="B240" i="15"/>
  <c r="A240" i="15"/>
  <c r="H239" i="15"/>
  <c r="G239" i="15"/>
  <c r="D239" i="15"/>
  <c r="C239" i="15"/>
  <c r="B239" i="15"/>
  <c r="A239" i="15"/>
  <c r="H238" i="15"/>
  <c r="G238" i="15"/>
  <c r="D238" i="15"/>
  <c r="C238" i="15"/>
  <c r="B238" i="15"/>
  <c r="A238" i="15"/>
  <c r="H237" i="15"/>
  <c r="G237" i="15"/>
  <c r="D237" i="15"/>
  <c r="C237" i="15"/>
  <c r="B237" i="15"/>
  <c r="A237" i="15"/>
  <c r="H236" i="15"/>
  <c r="G236" i="15"/>
  <c r="D236" i="15"/>
  <c r="C236" i="15"/>
  <c r="B236" i="15"/>
  <c r="A236" i="15"/>
  <c r="H235" i="15"/>
  <c r="G235" i="15"/>
  <c r="D235" i="15"/>
  <c r="C235" i="15"/>
  <c r="B235" i="15"/>
  <c r="A235" i="15"/>
  <c r="H234" i="15"/>
  <c r="G234" i="15"/>
  <c r="D234" i="15"/>
  <c r="C234" i="15"/>
  <c r="B234" i="15"/>
  <c r="A234" i="15"/>
  <c r="G233" i="15"/>
  <c r="D233" i="15"/>
  <c r="C233" i="15"/>
  <c r="B233" i="15"/>
  <c r="A233" i="15"/>
  <c r="G232" i="15"/>
  <c r="D232" i="15"/>
  <c r="C232" i="15"/>
  <c r="B232" i="15"/>
  <c r="A232" i="15"/>
  <c r="G231" i="15"/>
  <c r="D231" i="15"/>
  <c r="C231" i="15"/>
  <c r="B231" i="15"/>
  <c r="A231" i="15"/>
  <c r="G230" i="15"/>
  <c r="D230" i="15"/>
  <c r="C230" i="15"/>
  <c r="B230" i="15"/>
  <c r="A230" i="15"/>
  <c r="G229" i="15"/>
  <c r="D229" i="15"/>
  <c r="C229" i="15"/>
  <c r="B229" i="15"/>
  <c r="A229" i="15"/>
  <c r="G228" i="15"/>
  <c r="D228" i="15"/>
  <c r="C228" i="15"/>
  <c r="B228" i="15"/>
  <c r="A228" i="15"/>
  <c r="G227" i="15"/>
  <c r="D227" i="15"/>
  <c r="C227" i="15"/>
  <c r="B227" i="15"/>
  <c r="A227" i="15"/>
  <c r="G226" i="15"/>
  <c r="D226" i="15"/>
  <c r="C226" i="15"/>
  <c r="B226" i="15"/>
  <c r="A226" i="15"/>
  <c r="G225" i="15"/>
  <c r="D225" i="15"/>
  <c r="C225" i="15"/>
  <c r="B225" i="15"/>
  <c r="A225" i="15"/>
  <c r="G224" i="15"/>
  <c r="D224" i="15"/>
  <c r="C224" i="15"/>
  <c r="B224" i="15"/>
  <c r="A224" i="15"/>
  <c r="G223" i="15"/>
  <c r="D223" i="15"/>
  <c r="C223" i="15"/>
  <c r="B223" i="15"/>
  <c r="A223" i="15"/>
  <c r="G222" i="15"/>
  <c r="D222" i="15"/>
  <c r="C222" i="15"/>
  <c r="B222" i="15"/>
  <c r="A222" i="15"/>
  <c r="G221" i="15"/>
  <c r="D221" i="15"/>
  <c r="C221" i="15"/>
  <c r="B221" i="15"/>
  <c r="A221" i="15"/>
  <c r="G220" i="15"/>
  <c r="D220" i="15"/>
  <c r="C220" i="15"/>
  <c r="B220" i="15"/>
  <c r="A220" i="15"/>
  <c r="G219" i="15"/>
  <c r="D219" i="15"/>
  <c r="C219" i="15"/>
  <c r="B219" i="15"/>
  <c r="A219" i="15"/>
  <c r="G218" i="15"/>
  <c r="D218" i="15"/>
  <c r="C218" i="15"/>
  <c r="B218" i="15"/>
  <c r="A218" i="15"/>
  <c r="H217" i="15"/>
  <c r="G217" i="15"/>
  <c r="D217" i="15"/>
  <c r="C217" i="15"/>
  <c r="B217" i="15"/>
  <c r="A217" i="15"/>
  <c r="H216" i="15"/>
  <c r="G216" i="15"/>
  <c r="D216" i="15"/>
  <c r="C216" i="15"/>
  <c r="B216" i="15"/>
  <c r="A216" i="15"/>
  <c r="H215" i="15"/>
  <c r="G215" i="15"/>
  <c r="D215" i="15"/>
  <c r="C215" i="15"/>
  <c r="B215" i="15"/>
  <c r="A215" i="15"/>
  <c r="H214" i="15"/>
  <c r="G214" i="15"/>
  <c r="D214" i="15"/>
  <c r="C214" i="15"/>
  <c r="B214" i="15"/>
  <c r="A214" i="15"/>
  <c r="H213" i="15"/>
  <c r="G213" i="15"/>
  <c r="D213" i="15"/>
  <c r="C213" i="15"/>
  <c r="B213" i="15"/>
  <c r="A213" i="15"/>
  <c r="H212" i="15"/>
  <c r="G212" i="15"/>
  <c r="D212" i="15"/>
  <c r="C212" i="15"/>
  <c r="B212" i="15"/>
  <c r="A212" i="15"/>
  <c r="H211" i="15"/>
  <c r="G211" i="15"/>
  <c r="D211" i="15"/>
  <c r="C211" i="15"/>
  <c r="B211" i="15"/>
  <c r="A211" i="15"/>
  <c r="H210" i="15"/>
  <c r="G210" i="15"/>
  <c r="D210" i="15"/>
  <c r="C210" i="15"/>
  <c r="B210" i="15"/>
  <c r="A210" i="15"/>
  <c r="H209" i="15"/>
  <c r="G209" i="15"/>
  <c r="D209" i="15"/>
  <c r="C209" i="15"/>
  <c r="B209" i="15"/>
  <c r="A209" i="15"/>
  <c r="H208" i="15"/>
  <c r="G208" i="15"/>
  <c r="D208" i="15"/>
  <c r="C208" i="15"/>
  <c r="B208" i="15"/>
  <c r="A208" i="15"/>
  <c r="H207" i="15"/>
  <c r="G207" i="15"/>
  <c r="D207" i="15"/>
  <c r="C207" i="15"/>
  <c r="B207" i="15"/>
  <c r="A207" i="15"/>
  <c r="H206" i="15"/>
  <c r="G206" i="15"/>
  <c r="D206" i="15"/>
  <c r="C206" i="15"/>
  <c r="B206" i="15"/>
  <c r="A206" i="15"/>
  <c r="H205" i="15"/>
  <c r="G205" i="15"/>
  <c r="D205" i="15"/>
  <c r="C205" i="15"/>
  <c r="B205" i="15"/>
  <c r="A205" i="15"/>
  <c r="H204" i="15"/>
  <c r="G204" i="15"/>
  <c r="D204" i="15"/>
  <c r="C204" i="15"/>
  <c r="B204" i="15"/>
  <c r="A204" i="15"/>
  <c r="H203" i="15"/>
  <c r="G203" i="15"/>
  <c r="D203" i="15"/>
  <c r="C203" i="15"/>
  <c r="B203" i="15"/>
  <c r="A203" i="15"/>
  <c r="H202" i="15"/>
  <c r="G202" i="15"/>
  <c r="D202" i="15"/>
  <c r="C202" i="15"/>
  <c r="B202" i="15"/>
  <c r="A202" i="15"/>
  <c r="G201" i="15"/>
  <c r="D201" i="15"/>
  <c r="C201" i="15"/>
  <c r="B201" i="15"/>
  <c r="A201" i="15"/>
  <c r="G200" i="15"/>
  <c r="D200" i="15"/>
  <c r="C200" i="15"/>
  <c r="B200" i="15"/>
  <c r="A200" i="15"/>
  <c r="G199" i="15"/>
  <c r="D199" i="15"/>
  <c r="C199" i="15"/>
  <c r="B199" i="15"/>
  <c r="A199" i="15"/>
  <c r="G198" i="15"/>
  <c r="D198" i="15"/>
  <c r="C198" i="15"/>
  <c r="B198" i="15"/>
  <c r="A198" i="15"/>
  <c r="G197" i="15"/>
  <c r="D197" i="15"/>
  <c r="C197" i="15"/>
  <c r="B197" i="15"/>
  <c r="A197" i="15"/>
  <c r="G196" i="15"/>
  <c r="D196" i="15"/>
  <c r="C196" i="15"/>
  <c r="B196" i="15"/>
  <c r="A196" i="15"/>
  <c r="G195" i="15"/>
  <c r="D195" i="15"/>
  <c r="C195" i="15"/>
  <c r="B195" i="15"/>
  <c r="A195" i="15"/>
  <c r="G194" i="15"/>
  <c r="D194" i="15"/>
  <c r="C194" i="15"/>
  <c r="B194" i="15"/>
  <c r="A194" i="15"/>
  <c r="G193" i="15"/>
  <c r="D193" i="15"/>
  <c r="C193" i="15"/>
  <c r="B193" i="15"/>
  <c r="A193" i="15"/>
  <c r="G192" i="15"/>
  <c r="D192" i="15"/>
  <c r="C192" i="15"/>
  <c r="B192" i="15"/>
  <c r="A192" i="15"/>
  <c r="G191" i="15"/>
  <c r="D191" i="15"/>
  <c r="C191" i="15"/>
  <c r="B191" i="15"/>
  <c r="A191" i="15"/>
  <c r="G190" i="15"/>
  <c r="D190" i="15"/>
  <c r="C190" i="15"/>
  <c r="B190" i="15"/>
  <c r="A190" i="15"/>
  <c r="G189" i="15"/>
  <c r="D189" i="15"/>
  <c r="C189" i="15"/>
  <c r="B189" i="15"/>
  <c r="A189" i="15"/>
  <c r="G188" i="15"/>
  <c r="D188" i="15"/>
  <c r="C188" i="15"/>
  <c r="B188" i="15"/>
  <c r="A188" i="15"/>
  <c r="G187" i="15"/>
  <c r="D187" i="15"/>
  <c r="C187" i="15"/>
  <c r="B187" i="15"/>
  <c r="A187" i="15"/>
  <c r="G186" i="15"/>
  <c r="D186" i="15"/>
  <c r="C186" i="15"/>
  <c r="B186" i="15"/>
  <c r="A186" i="15"/>
  <c r="H185" i="15"/>
  <c r="G185" i="15"/>
  <c r="D185" i="15"/>
  <c r="C185" i="15"/>
  <c r="B185" i="15"/>
  <c r="A185" i="15"/>
  <c r="H184" i="15"/>
  <c r="G184" i="15"/>
  <c r="D184" i="15"/>
  <c r="C184" i="15"/>
  <c r="B184" i="15"/>
  <c r="A184" i="15"/>
  <c r="H183" i="15"/>
  <c r="G183" i="15"/>
  <c r="D183" i="15"/>
  <c r="C183" i="15"/>
  <c r="B183" i="15"/>
  <c r="A183" i="15"/>
  <c r="H182" i="15"/>
  <c r="G182" i="15"/>
  <c r="D182" i="15"/>
  <c r="C182" i="15"/>
  <c r="B182" i="15"/>
  <c r="A182" i="15"/>
  <c r="H181" i="15"/>
  <c r="G181" i="15"/>
  <c r="D181" i="15"/>
  <c r="C181" i="15"/>
  <c r="B181" i="15"/>
  <c r="A181" i="15"/>
  <c r="H180" i="15"/>
  <c r="G180" i="15"/>
  <c r="D180" i="15"/>
  <c r="C180" i="15"/>
  <c r="B180" i="15"/>
  <c r="A180" i="15"/>
  <c r="H179" i="15"/>
  <c r="G179" i="15"/>
  <c r="D179" i="15"/>
  <c r="C179" i="15"/>
  <c r="B179" i="15"/>
  <c r="A179" i="15"/>
  <c r="H178" i="15"/>
  <c r="G178" i="15"/>
  <c r="D178" i="15"/>
  <c r="C178" i="15"/>
  <c r="B178" i="15"/>
  <c r="A178" i="15"/>
  <c r="H177" i="15"/>
  <c r="G177" i="15"/>
  <c r="D177" i="15"/>
  <c r="C177" i="15"/>
  <c r="B177" i="15"/>
  <c r="A177" i="15"/>
  <c r="H176" i="15"/>
  <c r="G176" i="15"/>
  <c r="D176" i="15"/>
  <c r="C176" i="15"/>
  <c r="B176" i="15"/>
  <c r="A176" i="15"/>
  <c r="H175" i="15"/>
  <c r="G175" i="15"/>
  <c r="D175" i="15"/>
  <c r="C175" i="15"/>
  <c r="B175" i="15"/>
  <c r="A175" i="15"/>
  <c r="H174" i="15"/>
  <c r="G174" i="15"/>
  <c r="D174" i="15"/>
  <c r="C174" i="15"/>
  <c r="B174" i="15"/>
  <c r="A174" i="15"/>
  <c r="H173" i="15"/>
  <c r="G173" i="15"/>
  <c r="D173" i="15"/>
  <c r="C173" i="15"/>
  <c r="B173" i="15"/>
  <c r="A173" i="15"/>
  <c r="H172" i="15"/>
  <c r="G172" i="15"/>
  <c r="D172" i="15"/>
  <c r="C172" i="15"/>
  <c r="B172" i="15"/>
  <c r="A172" i="15"/>
  <c r="H171" i="15"/>
  <c r="G171" i="15"/>
  <c r="D171" i="15"/>
  <c r="C171" i="15"/>
  <c r="B171" i="15"/>
  <c r="A171" i="15"/>
  <c r="H170" i="15"/>
  <c r="G170" i="15"/>
  <c r="D170" i="15"/>
  <c r="C170" i="15"/>
  <c r="B170" i="15"/>
  <c r="A170" i="15"/>
  <c r="H169" i="15"/>
  <c r="G169" i="15"/>
  <c r="D169" i="15"/>
  <c r="C169" i="15"/>
  <c r="B169" i="15"/>
  <c r="A169" i="15"/>
  <c r="H168" i="15"/>
  <c r="G168" i="15"/>
  <c r="D168" i="15"/>
  <c r="C168" i="15"/>
  <c r="B168" i="15"/>
  <c r="A168" i="15"/>
  <c r="H167" i="15"/>
  <c r="G167" i="15"/>
  <c r="D167" i="15"/>
  <c r="C167" i="15"/>
  <c r="B167" i="15"/>
  <c r="A167" i="15"/>
  <c r="H166" i="15"/>
  <c r="G166" i="15"/>
  <c r="D166" i="15"/>
  <c r="C166" i="15"/>
  <c r="B166" i="15"/>
  <c r="A166" i="15"/>
  <c r="H165" i="15"/>
  <c r="G165" i="15"/>
  <c r="D165" i="15"/>
  <c r="C165" i="15"/>
  <c r="B165" i="15"/>
  <c r="A165" i="15"/>
  <c r="H164" i="15"/>
  <c r="G164" i="15"/>
  <c r="D164" i="15"/>
  <c r="C164" i="15"/>
  <c r="B164" i="15"/>
  <c r="A164" i="15"/>
  <c r="H163" i="15"/>
  <c r="G163" i="15"/>
  <c r="D163" i="15"/>
  <c r="C163" i="15"/>
  <c r="B163" i="15"/>
  <c r="A163" i="15"/>
  <c r="H162" i="15"/>
  <c r="G162" i="15"/>
  <c r="D162" i="15"/>
  <c r="C162" i="15"/>
  <c r="B162" i="15"/>
  <c r="A162" i="15"/>
  <c r="H161" i="15"/>
  <c r="G161" i="15"/>
  <c r="D161" i="15"/>
  <c r="C161" i="15"/>
  <c r="B161" i="15"/>
  <c r="A161" i="15"/>
  <c r="H160" i="15"/>
  <c r="G160" i="15"/>
  <c r="D160" i="15"/>
  <c r="C160" i="15"/>
  <c r="B160" i="15"/>
  <c r="A160" i="15"/>
  <c r="H159" i="15"/>
  <c r="G159" i="15"/>
  <c r="D159" i="15"/>
  <c r="C159" i="15"/>
  <c r="B159" i="15"/>
  <c r="A159" i="15"/>
  <c r="H158" i="15"/>
  <c r="G158" i="15"/>
  <c r="D158" i="15"/>
  <c r="C158" i="15"/>
  <c r="B158" i="15"/>
  <c r="A158" i="15"/>
  <c r="H157" i="15"/>
  <c r="G157" i="15"/>
  <c r="D157" i="15"/>
  <c r="C157" i="15"/>
  <c r="B157" i="15"/>
  <c r="A157" i="15"/>
  <c r="H156" i="15"/>
  <c r="G156" i="15"/>
  <c r="D156" i="15"/>
  <c r="C156" i="15"/>
  <c r="B156" i="15"/>
  <c r="A156" i="15"/>
  <c r="H155" i="15"/>
  <c r="G155" i="15"/>
  <c r="D155" i="15"/>
  <c r="C155" i="15"/>
  <c r="B155" i="15"/>
  <c r="A155" i="15"/>
  <c r="H154" i="15"/>
  <c r="G154" i="15"/>
  <c r="D154" i="15"/>
  <c r="C154" i="15"/>
  <c r="B154" i="15"/>
  <c r="A154" i="15"/>
  <c r="G153" i="15"/>
  <c r="D153" i="15"/>
  <c r="C153" i="15"/>
  <c r="B153" i="15"/>
  <c r="A153" i="15"/>
  <c r="G152" i="15"/>
  <c r="D152" i="15"/>
  <c r="C152" i="15"/>
  <c r="B152" i="15"/>
  <c r="A152" i="15"/>
  <c r="G151" i="15"/>
  <c r="D151" i="15"/>
  <c r="C151" i="15"/>
  <c r="B151" i="15"/>
  <c r="A151" i="15"/>
  <c r="G150" i="15"/>
  <c r="D150" i="15"/>
  <c r="C150" i="15"/>
  <c r="B150" i="15"/>
  <c r="A150" i="15"/>
  <c r="H149" i="15"/>
  <c r="G149" i="15"/>
  <c r="D149" i="15"/>
  <c r="C149" i="15"/>
  <c r="B149" i="15"/>
  <c r="A149" i="15"/>
  <c r="H148" i="15"/>
  <c r="G148" i="15"/>
  <c r="D148" i="15"/>
  <c r="C148" i="15"/>
  <c r="B148" i="15"/>
  <c r="A148" i="15"/>
  <c r="H147" i="15"/>
  <c r="G147" i="15"/>
  <c r="D147" i="15"/>
  <c r="C147" i="15"/>
  <c r="B147" i="15"/>
  <c r="A147" i="15"/>
  <c r="H146" i="15"/>
  <c r="G146" i="15"/>
  <c r="D146" i="15"/>
  <c r="C146" i="15"/>
  <c r="B146" i="15"/>
  <c r="A146" i="15"/>
  <c r="H145" i="15"/>
  <c r="G145" i="15"/>
  <c r="D145" i="15"/>
  <c r="C145" i="15"/>
  <c r="B145" i="15"/>
  <c r="A145" i="15"/>
  <c r="H144" i="15"/>
  <c r="G144" i="15"/>
  <c r="D144" i="15"/>
  <c r="C144" i="15"/>
  <c r="B144" i="15"/>
  <c r="A144" i="15"/>
  <c r="H143" i="15"/>
  <c r="G143" i="15"/>
  <c r="D143" i="15"/>
  <c r="C143" i="15"/>
  <c r="B143" i="15"/>
  <c r="A143" i="15"/>
  <c r="H142" i="15"/>
  <c r="G142" i="15"/>
  <c r="D142" i="15"/>
  <c r="C142" i="15"/>
  <c r="B142" i="15"/>
  <c r="A142" i="15"/>
  <c r="H141" i="15"/>
  <c r="G141" i="15"/>
  <c r="D141" i="15"/>
  <c r="C141" i="15"/>
  <c r="B141" i="15"/>
  <c r="A141" i="15"/>
  <c r="H140" i="15"/>
  <c r="G140" i="15"/>
  <c r="D140" i="15"/>
  <c r="C140" i="15"/>
  <c r="B140" i="15"/>
  <c r="A140" i="15"/>
  <c r="H139" i="15"/>
  <c r="G139" i="15"/>
  <c r="D139" i="15"/>
  <c r="C139" i="15"/>
  <c r="B139" i="15"/>
  <c r="A139" i="15"/>
  <c r="H138" i="15"/>
  <c r="G138" i="15"/>
  <c r="D138" i="15"/>
  <c r="C138" i="15"/>
  <c r="B138" i="15"/>
  <c r="A138" i="15"/>
  <c r="H137" i="15"/>
  <c r="G137" i="15"/>
  <c r="D137" i="15"/>
  <c r="C137" i="15"/>
  <c r="B137" i="15"/>
  <c r="A137" i="15"/>
  <c r="H136" i="15"/>
  <c r="G136" i="15"/>
  <c r="D136" i="15"/>
  <c r="C136" i="15"/>
  <c r="B136" i="15"/>
  <c r="A136" i="15"/>
  <c r="H135" i="15"/>
  <c r="G135" i="15"/>
  <c r="D135" i="15"/>
  <c r="C135" i="15"/>
  <c r="B135" i="15"/>
  <c r="A135" i="15"/>
  <c r="H134" i="15"/>
  <c r="G134" i="15"/>
  <c r="D134" i="15"/>
  <c r="C134" i="15"/>
  <c r="B134" i="15"/>
  <c r="A134" i="15"/>
  <c r="G133" i="15"/>
  <c r="D133" i="15"/>
  <c r="C133" i="15"/>
  <c r="B133" i="15"/>
  <c r="A133" i="15"/>
  <c r="G132" i="15"/>
  <c r="D132" i="15"/>
  <c r="C132" i="15"/>
  <c r="B132" i="15"/>
  <c r="A132" i="15"/>
  <c r="G131" i="15"/>
  <c r="D131" i="15"/>
  <c r="C131" i="15"/>
  <c r="B131" i="15"/>
  <c r="A131" i="15"/>
  <c r="G130" i="15"/>
  <c r="D130" i="15"/>
  <c r="C130" i="15"/>
  <c r="B130" i="15"/>
  <c r="A130" i="15"/>
  <c r="G129" i="15"/>
  <c r="D129" i="15"/>
  <c r="C129" i="15"/>
  <c r="B129" i="15"/>
  <c r="A129" i="15"/>
  <c r="G128" i="15"/>
  <c r="D128" i="15"/>
  <c r="C128" i="15"/>
  <c r="B128" i="15"/>
  <c r="A128" i="15"/>
  <c r="G127" i="15"/>
  <c r="D127" i="15"/>
  <c r="C127" i="15"/>
  <c r="B127" i="15"/>
  <c r="A127" i="15"/>
  <c r="G126" i="15"/>
  <c r="D126" i="15"/>
  <c r="C126" i="15"/>
  <c r="B126" i="15"/>
  <c r="A126" i="15"/>
  <c r="G125" i="15"/>
  <c r="D125" i="15"/>
  <c r="C125" i="15"/>
  <c r="B125" i="15"/>
  <c r="A125" i="15"/>
  <c r="G124" i="15"/>
  <c r="D124" i="15"/>
  <c r="C124" i="15"/>
  <c r="B124" i="15"/>
  <c r="A124" i="15"/>
  <c r="G123" i="15"/>
  <c r="D123" i="15"/>
  <c r="C123" i="15"/>
  <c r="B123" i="15"/>
  <c r="A123" i="15"/>
  <c r="G122" i="15"/>
  <c r="D122" i="15"/>
  <c r="C122" i="15"/>
  <c r="B122" i="15"/>
  <c r="A122" i="15"/>
  <c r="G121" i="15"/>
  <c r="D121" i="15"/>
  <c r="C121" i="15"/>
  <c r="B121" i="15"/>
  <c r="A121" i="15"/>
  <c r="G120" i="15"/>
  <c r="D120" i="15"/>
  <c r="C120" i="15"/>
  <c r="B120" i="15"/>
  <c r="A120" i="15"/>
  <c r="G119" i="15"/>
  <c r="D119" i="15"/>
  <c r="C119" i="15"/>
  <c r="B119" i="15"/>
  <c r="A119" i="15"/>
  <c r="G118" i="15"/>
  <c r="D118" i="15"/>
  <c r="C118" i="15"/>
  <c r="B118" i="15"/>
  <c r="A118" i="15"/>
  <c r="G117" i="15"/>
  <c r="D117" i="15"/>
  <c r="C117" i="15"/>
  <c r="B117" i="15"/>
  <c r="A117" i="15"/>
  <c r="G116" i="15"/>
  <c r="D116" i="15"/>
  <c r="C116" i="15"/>
  <c r="B116" i="15"/>
  <c r="A116" i="15"/>
  <c r="G115" i="15"/>
  <c r="D115" i="15"/>
  <c r="C115" i="15"/>
  <c r="B115" i="15"/>
  <c r="A115" i="15"/>
  <c r="G114" i="15"/>
  <c r="D114" i="15"/>
  <c r="C114" i="15"/>
  <c r="B114" i="15"/>
  <c r="A114" i="15"/>
  <c r="G113" i="15"/>
  <c r="D113" i="15"/>
  <c r="C113" i="15"/>
  <c r="B113" i="15"/>
  <c r="A113" i="15"/>
  <c r="G112" i="15"/>
  <c r="D112" i="15"/>
  <c r="C112" i="15"/>
  <c r="B112" i="15"/>
  <c r="A112" i="15"/>
  <c r="G111" i="15"/>
  <c r="D111" i="15"/>
  <c r="C111" i="15"/>
  <c r="B111" i="15"/>
  <c r="A111" i="15"/>
  <c r="G110" i="15"/>
  <c r="D110" i="15"/>
  <c r="C110" i="15"/>
  <c r="B110" i="15"/>
  <c r="A110" i="15"/>
  <c r="G109" i="15"/>
  <c r="D109" i="15"/>
  <c r="C109" i="15"/>
  <c r="B109" i="15"/>
  <c r="A109" i="15"/>
  <c r="G108" i="15"/>
  <c r="D108" i="15"/>
  <c r="C108" i="15"/>
  <c r="B108" i="15"/>
  <c r="A108" i="15"/>
  <c r="G107" i="15"/>
  <c r="D107" i="15"/>
  <c r="C107" i="15"/>
  <c r="B107" i="15"/>
  <c r="A107" i="15"/>
  <c r="G106" i="15"/>
  <c r="D106" i="15"/>
  <c r="C106" i="15"/>
  <c r="B106" i="15"/>
  <c r="A106" i="15"/>
  <c r="G105" i="15"/>
  <c r="D105" i="15"/>
  <c r="C105" i="15"/>
  <c r="B105" i="15"/>
  <c r="A105" i="15"/>
  <c r="G104" i="15"/>
  <c r="D104" i="15"/>
  <c r="C104" i="15"/>
  <c r="B104" i="15"/>
  <c r="A104" i="15"/>
  <c r="G103" i="15"/>
  <c r="D103" i="15"/>
  <c r="C103" i="15"/>
  <c r="B103" i="15"/>
  <c r="A103" i="15"/>
  <c r="G102" i="15"/>
  <c r="D102" i="15"/>
  <c r="C102" i="15"/>
  <c r="B102" i="15"/>
  <c r="A102" i="15"/>
  <c r="G101" i="15"/>
  <c r="D101" i="15"/>
  <c r="C101" i="15"/>
  <c r="B101" i="15"/>
  <c r="A101" i="15"/>
  <c r="G100" i="15"/>
  <c r="D100" i="15"/>
  <c r="C100" i="15"/>
  <c r="B100" i="15"/>
  <c r="A100" i="15"/>
  <c r="G99" i="15"/>
  <c r="D99" i="15"/>
  <c r="C99" i="15"/>
  <c r="B99" i="15"/>
  <c r="A99" i="15"/>
  <c r="G98" i="15"/>
  <c r="D98" i="15"/>
  <c r="C98" i="15"/>
  <c r="B98" i="15"/>
  <c r="A98" i="15"/>
  <c r="G97" i="15"/>
  <c r="D97" i="15"/>
  <c r="C97" i="15"/>
  <c r="B97" i="15"/>
  <c r="A97" i="15"/>
  <c r="G96" i="15"/>
  <c r="D96" i="15"/>
  <c r="C96" i="15"/>
  <c r="B96" i="15"/>
  <c r="A96" i="15"/>
  <c r="G95" i="15"/>
  <c r="D95" i="15"/>
  <c r="C95" i="15"/>
  <c r="B95" i="15"/>
  <c r="A95" i="15"/>
  <c r="G94" i="15"/>
  <c r="D94" i="15"/>
  <c r="C94" i="15"/>
  <c r="B94" i="15"/>
  <c r="A94" i="15"/>
  <c r="G93" i="15"/>
  <c r="D93" i="15"/>
  <c r="C93" i="15"/>
  <c r="B93" i="15"/>
  <c r="A93" i="15"/>
  <c r="G92" i="15"/>
  <c r="D92" i="15"/>
  <c r="C92" i="15"/>
  <c r="B92" i="15"/>
  <c r="A92" i="15"/>
  <c r="G91" i="15"/>
  <c r="D91" i="15"/>
  <c r="C91" i="15"/>
  <c r="B91" i="15"/>
  <c r="A91" i="15"/>
  <c r="G90" i="15"/>
  <c r="D90" i="15"/>
  <c r="C90" i="15"/>
  <c r="B90" i="15"/>
  <c r="A90" i="15"/>
  <c r="G89" i="15"/>
  <c r="D89" i="15"/>
  <c r="C89" i="15"/>
  <c r="B89" i="15"/>
  <c r="A89" i="15"/>
  <c r="G88" i="15"/>
  <c r="D88" i="15"/>
  <c r="C88" i="15"/>
  <c r="B88" i="15"/>
  <c r="A88" i="15"/>
  <c r="G87" i="15"/>
  <c r="D87" i="15"/>
  <c r="C87" i="15"/>
  <c r="B87" i="15"/>
  <c r="A87" i="15"/>
  <c r="G86" i="15"/>
  <c r="D86" i="15"/>
  <c r="C86" i="15"/>
  <c r="B86" i="15"/>
  <c r="A86" i="15"/>
  <c r="G85" i="15"/>
  <c r="D85" i="15"/>
  <c r="C85" i="15"/>
  <c r="B85" i="15"/>
  <c r="A85" i="15"/>
  <c r="G84" i="15"/>
  <c r="D84" i="15"/>
  <c r="C84" i="15"/>
  <c r="B84" i="15"/>
  <c r="A84" i="15"/>
  <c r="G83" i="15"/>
  <c r="D83" i="15"/>
  <c r="C83" i="15"/>
  <c r="B83" i="15"/>
  <c r="A83" i="15"/>
  <c r="G82" i="15"/>
  <c r="D82" i="15"/>
  <c r="C82" i="15"/>
  <c r="B82" i="15"/>
  <c r="A82" i="15"/>
  <c r="G81" i="15"/>
  <c r="D81" i="15"/>
  <c r="C81" i="15"/>
  <c r="B81" i="15"/>
  <c r="A81" i="15"/>
  <c r="G80" i="15"/>
  <c r="D80" i="15"/>
  <c r="C80" i="15"/>
  <c r="B80" i="15"/>
  <c r="A80" i="15"/>
  <c r="G79" i="15"/>
  <c r="D79" i="15"/>
  <c r="C79" i="15"/>
  <c r="B79" i="15"/>
  <c r="A79" i="15"/>
  <c r="G78" i="15"/>
  <c r="D78" i="15"/>
  <c r="C78" i="15"/>
  <c r="B78" i="15"/>
  <c r="A78" i="15"/>
  <c r="G77" i="15"/>
  <c r="D77" i="15"/>
  <c r="C77" i="15"/>
  <c r="B77" i="15"/>
  <c r="A77" i="15"/>
  <c r="G76" i="15"/>
  <c r="D76" i="15"/>
  <c r="C76" i="15"/>
  <c r="B76" i="15"/>
  <c r="A76" i="15"/>
  <c r="G75" i="15"/>
  <c r="D75" i="15"/>
  <c r="C75" i="15"/>
  <c r="B75" i="15"/>
  <c r="A75" i="15"/>
  <c r="G74" i="15"/>
  <c r="D74" i="15"/>
  <c r="C74" i="15"/>
  <c r="B74" i="15"/>
  <c r="A74" i="15"/>
  <c r="G73" i="15"/>
  <c r="D73" i="15"/>
  <c r="C73" i="15"/>
  <c r="B73" i="15"/>
  <c r="A73" i="15"/>
  <c r="G72" i="15"/>
  <c r="D72" i="15"/>
  <c r="C72" i="15"/>
  <c r="B72" i="15"/>
  <c r="A72" i="15"/>
  <c r="G71" i="15"/>
  <c r="D71" i="15"/>
  <c r="C71" i="15"/>
  <c r="B71" i="15"/>
  <c r="A71" i="15"/>
  <c r="G70" i="15"/>
  <c r="D70" i="15"/>
  <c r="C70" i="15"/>
  <c r="B70" i="15"/>
  <c r="A70" i="15"/>
  <c r="G69" i="15"/>
  <c r="D69" i="15"/>
  <c r="C69" i="15"/>
  <c r="B69" i="15"/>
  <c r="A69" i="15"/>
  <c r="G68" i="15"/>
  <c r="D68" i="15"/>
  <c r="C68" i="15"/>
  <c r="B68" i="15"/>
  <c r="A68" i="15"/>
  <c r="G67" i="15"/>
  <c r="D67" i="15"/>
  <c r="C67" i="15"/>
  <c r="B67" i="15"/>
  <c r="A67" i="15"/>
  <c r="G66" i="15"/>
  <c r="D66" i="15"/>
  <c r="C66" i="15"/>
  <c r="B66" i="15"/>
  <c r="A66" i="15"/>
  <c r="G65" i="15"/>
  <c r="D65" i="15"/>
  <c r="C65" i="15"/>
  <c r="B65" i="15"/>
  <c r="A65" i="15"/>
  <c r="G64" i="15"/>
  <c r="D64" i="15"/>
  <c r="C64" i="15"/>
  <c r="B64" i="15"/>
  <c r="A64" i="15"/>
  <c r="G63" i="15"/>
  <c r="D63" i="15"/>
  <c r="C63" i="15"/>
  <c r="B63" i="15"/>
  <c r="A63" i="15"/>
  <c r="G62" i="15"/>
  <c r="D62" i="15"/>
  <c r="C62" i="15"/>
  <c r="B62" i="15"/>
  <c r="A62" i="15"/>
  <c r="G61" i="15"/>
  <c r="D61" i="15"/>
  <c r="C61" i="15"/>
  <c r="B61" i="15"/>
  <c r="A61" i="15"/>
  <c r="G60" i="15"/>
  <c r="D60" i="15"/>
  <c r="C60" i="15"/>
  <c r="B60" i="15"/>
  <c r="A60" i="15"/>
  <c r="G59" i="15"/>
  <c r="D59" i="15"/>
  <c r="C59" i="15"/>
  <c r="B59" i="15"/>
  <c r="A59" i="15"/>
  <c r="G58" i="15"/>
  <c r="D58" i="15"/>
  <c r="C58" i="15"/>
  <c r="B58" i="15"/>
  <c r="A58" i="15"/>
  <c r="G57" i="15"/>
  <c r="D57" i="15"/>
  <c r="C57" i="15"/>
  <c r="B57" i="15"/>
  <c r="A57" i="15"/>
  <c r="G56" i="15"/>
  <c r="D56" i="15"/>
  <c r="C56" i="15"/>
  <c r="B56" i="15"/>
  <c r="A56" i="15"/>
  <c r="G55" i="15"/>
  <c r="D55" i="15"/>
  <c r="C55" i="15"/>
  <c r="B55" i="15"/>
  <c r="A55" i="15"/>
  <c r="G54" i="15"/>
  <c r="D54" i="15"/>
  <c r="C54" i="15"/>
  <c r="B54" i="15"/>
  <c r="A54" i="15"/>
  <c r="G53" i="15"/>
  <c r="D53" i="15"/>
  <c r="C53" i="15"/>
  <c r="B53" i="15"/>
  <c r="A53" i="15"/>
  <c r="G52" i="15"/>
  <c r="D52" i="15"/>
  <c r="C52" i="15"/>
  <c r="B52" i="15"/>
  <c r="A52" i="15"/>
  <c r="G51" i="15"/>
  <c r="D51" i="15"/>
  <c r="C51" i="15"/>
  <c r="B51" i="15"/>
  <c r="A51" i="15"/>
  <c r="G50" i="15"/>
  <c r="D50" i="15"/>
  <c r="C50" i="15"/>
  <c r="B50" i="15"/>
  <c r="A50" i="15"/>
  <c r="G49" i="15"/>
  <c r="D49" i="15"/>
  <c r="C49" i="15"/>
  <c r="B49" i="15"/>
  <c r="A49" i="15"/>
  <c r="G48" i="15"/>
  <c r="D48" i="15"/>
  <c r="C48" i="15"/>
  <c r="B48" i="15"/>
  <c r="A48" i="15"/>
  <c r="G47" i="15"/>
  <c r="D47" i="15"/>
  <c r="C47" i="15"/>
  <c r="B47" i="15"/>
  <c r="A47" i="15"/>
  <c r="G46" i="15"/>
  <c r="D46" i="15"/>
  <c r="C46" i="15"/>
  <c r="B46" i="15"/>
  <c r="A46" i="15"/>
  <c r="G45" i="15"/>
  <c r="D45" i="15"/>
  <c r="C45" i="15"/>
  <c r="B45" i="15"/>
  <c r="A45" i="15"/>
  <c r="G44" i="15"/>
  <c r="D44" i="15"/>
  <c r="C44" i="15"/>
  <c r="B44" i="15"/>
  <c r="A44" i="15"/>
  <c r="G43" i="15"/>
  <c r="D43" i="15"/>
  <c r="C43" i="15"/>
  <c r="B43" i="15"/>
  <c r="A43" i="15"/>
  <c r="G42" i="15"/>
  <c r="D42" i="15"/>
  <c r="C42" i="15"/>
  <c r="B42" i="15"/>
  <c r="A42" i="15"/>
  <c r="G41" i="15"/>
  <c r="D41" i="15"/>
  <c r="C41" i="15"/>
  <c r="B41" i="15"/>
  <c r="A41" i="15"/>
  <c r="G40" i="15"/>
  <c r="D40" i="15"/>
  <c r="C40" i="15"/>
  <c r="B40" i="15"/>
  <c r="A40" i="15"/>
  <c r="G39" i="15"/>
  <c r="D39" i="15"/>
  <c r="C39" i="15"/>
  <c r="B39" i="15"/>
  <c r="A39" i="15"/>
  <c r="G38" i="15"/>
  <c r="D38" i="15"/>
  <c r="C38" i="15"/>
  <c r="B38" i="15"/>
  <c r="A38" i="15"/>
  <c r="G37" i="15"/>
  <c r="D37" i="15"/>
  <c r="C37" i="15"/>
  <c r="B37" i="15"/>
  <c r="A37" i="15"/>
  <c r="G36" i="15"/>
  <c r="D36" i="15"/>
  <c r="C36" i="15"/>
  <c r="B36" i="15"/>
  <c r="A36" i="15"/>
  <c r="G35" i="15"/>
  <c r="D35" i="15"/>
  <c r="C35" i="15"/>
  <c r="B35" i="15"/>
  <c r="A35" i="15"/>
  <c r="G34" i="15"/>
  <c r="D34" i="15"/>
  <c r="C34" i="15"/>
  <c r="B34" i="15"/>
  <c r="A34" i="15"/>
  <c r="G33" i="15"/>
  <c r="D33" i="15"/>
  <c r="C33" i="15"/>
  <c r="B33" i="15"/>
  <c r="A33" i="15"/>
  <c r="G32" i="15"/>
  <c r="D32" i="15"/>
  <c r="C32" i="15"/>
  <c r="B32" i="15"/>
  <c r="A32" i="15"/>
  <c r="G31" i="15"/>
  <c r="D31" i="15"/>
  <c r="C31" i="15"/>
  <c r="B31" i="15"/>
  <c r="A31" i="15"/>
  <c r="G30" i="15"/>
  <c r="D30" i="15"/>
  <c r="C30" i="15"/>
  <c r="B30" i="15"/>
  <c r="A30" i="15"/>
  <c r="G29" i="15"/>
  <c r="D29" i="15"/>
  <c r="C29" i="15"/>
  <c r="B29" i="15"/>
  <c r="A29" i="15"/>
  <c r="G28" i="15"/>
  <c r="D28" i="15"/>
  <c r="C28" i="15"/>
  <c r="B28" i="15"/>
  <c r="A28" i="15"/>
  <c r="G27" i="15"/>
  <c r="D27" i="15"/>
  <c r="C27" i="15"/>
  <c r="B27" i="15"/>
  <c r="A27" i="15"/>
  <c r="G26" i="15"/>
  <c r="D26" i="15"/>
  <c r="C26" i="15"/>
  <c r="B26" i="15"/>
  <c r="A26" i="15"/>
  <c r="G25" i="15"/>
  <c r="D25" i="15"/>
  <c r="C25" i="15"/>
  <c r="B25" i="15"/>
  <c r="A25" i="15"/>
  <c r="G24" i="15"/>
  <c r="D24" i="15"/>
  <c r="C24" i="15"/>
  <c r="B24" i="15"/>
  <c r="A24" i="15"/>
  <c r="G23" i="15"/>
  <c r="D23" i="15"/>
  <c r="C23" i="15"/>
  <c r="B23" i="15"/>
  <c r="A23" i="15"/>
  <c r="G22" i="15"/>
  <c r="D22" i="15"/>
  <c r="C22" i="15"/>
  <c r="B22" i="15"/>
  <c r="A22" i="15"/>
  <c r="G21" i="15"/>
  <c r="D21" i="15"/>
  <c r="C21" i="15"/>
  <c r="B21" i="15"/>
  <c r="A21" i="15"/>
  <c r="G20" i="15"/>
  <c r="D20" i="15"/>
  <c r="C20" i="15"/>
  <c r="B20" i="15"/>
  <c r="A20" i="15"/>
  <c r="G19" i="15"/>
  <c r="D19" i="15"/>
  <c r="C19" i="15"/>
  <c r="B19" i="15"/>
  <c r="A19" i="15"/>
  <c r="G18" i="15"/>
  <c r="D18" i="15"/>
  <c r="C18" i="15"/>
  <c r="B18" i="15"/>
  <c r="A18" i="15"/>
  <c r="G17" i="15"/>
  <c r="D17" i="15"/>
  <c r="C17" i="15"/>
  <c r="B17" i="15"/>
  <c r="A17" i="15"/>
  <c r="G16" i="15"/>
  <c r="D16" i="15"/>
  <c r="C16" i="15"/>
  <c r="B16" i="15"/>
  <c r="A16" i="15"/>
  <c r="G15" i="15"/>
  <c r="D15" i="15"/>
  <c r="C15" i="15"/>
  <c r="B15" i="15"/>
  <c r="A15" i="15"/>
  <c r="G14" i="15"/>
  <c r="D14" i="15"/>
  <c r="C14" i="15"/>
  <c r="B14" i="15"/>
  <c r="A14" i="15"/>
  <c r="D13" i="15"/>
  <c r="C13" i="15"/>
  <c r="B13" i="15"/>
  <c r="A13" i="15"/>
  <c r="D12" i="15"/>
  <c r="C12" i="15"/>
  <c r="B12" i="15"/>
  <c r="A12" i="15"/>
  <c r="D11" i="15"/>
  <c r="C11" i="15"/>
  <c r="B11" i="15"/>
  <c r="A11" i="15"/>
  <c r="D10" i="15"/>
  <c r="C10" i="15"/>
  <c r="B10" i="15"/>
  <c r="A10" i="15"/>
  <c r="D9" i="15"/>
  <c r="C9" i="15"/>
  <c r="B9" i="15"/>
  <c r="A9" i="15"/>
  <c r="D8" i="15"/>
  <c r="C8" i="15"/>
  <c r="B8" i="15"/>
  <c r="A8" i="15"/>
  <c r="D7" i="15"/>
  <c r="C7" i="15"/>
  <c r="B7" i="15"/>
  <c r="A7" i="15"/>
  <c r="D6" i="15"/>
  <c r="C6" i="15"/>
  <c r="B6" i="15"/>
  <c r="A6" i="15"/>
  <c r="D5" i="15"/>
  <c r="C5" i="15"/>
  <c r="B5" i="15"/>
  <c r="A5" i="15"/>
  <c r="D4" i="15"/>
  <c r="C4" i="15"/>
  <c r="B4" i="15"/>
  <c r="A4" i="15"/>
  <c r="D3" i="15"/>
  <c r="C3" i="15"/>
  <c r="B3" i="15"/>
  <c r="A3" i="15"/>
  <c r="D2" i="15"/>
  <c r="C2" i="15"/>
  <c r="B2" i="15"/>
  <c r="A2" i="15"/>
  <c r="M686" i="15" l="1"/>
  <c r="M690" i="15"/>
  <c r="M694" i="15"/>
  <c r="M698" i="15"/>
  <c r="M702" i="15"/>
  <c r="M690" i="16"/>
  <c r="M698" i="16"/>
  <c r="M686" i="16"/>
  <c r="M702" i="16"/>
  <c r="M694" i="16"/>
  <c r="Y40" i="10"/>
  <c r="Z40" i="10"/>
  <c r="AA40" i="10"/>
  <c r="AB40" i="10"/>
  <c r="Y41" i="10"/>
  <c r="Z41" i="10"/>
  <c r="AA41" i="10"/>
  <c r="AB41" i="10"/>
  <c r="AB39" i="10"/>
  <c r="AA39" i="10"/>
  <c r="Z39" i="10"/>
  <c r="Y39" i="10"/>
  <c r="AB29" i="10"/>
  <c r="AA29" i="10"/>
  <c r="Z29" i="10"/>
  <c r="Y29" i="10"/>
  <c r="AB36" i="10"/>
  <c r="AA36" i="10"/>
  <c r="Z36" i="10"/>
  <c r="Y36" i="10"/>
  <c r="Y34" i="10"/>
  <c r="Z34" i="10"/>
  <c r="AA34" i="10"/>
  <c r="AB34" i="10"/>
  <c r="Y35" i="10"/>
  <c r="Z35" i="10"/>
  <c r="AA35" i="10"/>
  <c r="AB35" i="10"/>
  <c r="AB33" i="10"/>
  <c r="AA33" i="10"/>
  <c r="Z33" i="10"/>
  <c r="Y33" i="10"/>
  <c r="AB7" i="10"/>
  <c r="AA7" i="10"/>
  <c r="Z7" i="10"/>
  <c r="Y7" i="10"/>
  <c r="AB25" i="10"/>
  <c r="AA25" i="10"/>
  <c r="Z25" i="10"/>
  <c r="Y25" i="10"/>
  <c r="AB24" i="10"/>
  <c r="AA24" i="10"/>
  <c r="Z24" i="10"/>
  <c r="Y24" i="10"/>
  <c r="AB20" i="10"/>
  <c r="AA20" i="10"/>
  <c r="Z20" i="10"/>
  <c r="Y20" i="10"/>
  <c r="AB19" i="10"/>
  <c r="AA19" i="10"/>
  <c r="Z19" i="10"/>
  <c r="Y19" i="10"/>
  <c r="AB15" i="10"/>
  <c r="AA15" i="10"/>
  <c r="Z15" i="10"/>
  <c r="Y15" i="10"/>
  <c r="AB14" i="10"/>
  <c r="AA14" i="10"/>
  <c r="Z14" i="10"/>
  <c r="Y14" i="10"/>
  <c r="AB11" i="10"/>
  <c r="AA11" i="10"/>
  <c r="Z11" i="10"/>
  <c r="Y11" i="10"/>
  <c r="AB10" i="10"/>
  <c r="AA10" i="10"/>
  <c r="Z10" i="10"/>
  <c r="Y10" i="10"/>
  <c r="Q27" i="10"/>
  <c r="M27" i="10"/>
  <c r="I27" i="10"/>
  <c r="E27" i="10"/>
  <c r="Q17" i="10"/>
  <c r="M1038" i="16" s="1"/>
  <c r="M17" i="10"/>
  <c r="I17" i="10"/>
  <c r="Z28" i="10" s="1"/>
  <c r="E17" i="10"/>
  <c r="Y28" i="10" s="1"/>
  <c r="Q13" i="10"/>
  <c r="M13" i="10"/>
  <c r="I13" i="10"/>
  <c r="E13" i="10"/>
  <c r="AB98" i="9"/>
  <c r="AA98" i="9"/>
  <c r="Z98" i="9"/>
  <c r="Y98" i="9"/>
  <c r="AB97" i="9"/>
  <c r="AA97" i="9"/>
  <c r="Z97" i="9"/>
  <c r="Y97" i="9"/>
  <c r="AB96" i="9"/>
  <c r="AA96" i="9"/>
  <c r="Z96" i="9"/>
  <c r="Y96" i="9"/>
  <c r="AB91" i="9"/>
  <c r="AB92" i="9"/>
  <c r="AB90" i="9"/>
  <c r="AB93" i="9"/>
  <c r="AA93" i="9"/>
  <c r="Z93" i="9"/>
  <c r="Y93" i="9"/>
  <c r="Z91" i="9"/>
  <c r="AA91" i="9"/>
  <c r="Y92" i="9"/>
  <c r="Z92" i="9"/>
  <c r="AA92" i="9"/>
  <c r="AA90" i="9"/>
  <c r="Z90" i="9"/>
  <c r="Y90" i="9"/>
  <c r="AB89" i="9"/>
  <c r="AA89" i="9"/>
  <c r="Z89" i="9"/>
  <c r="Y89" i="9"/>
  <c r="AB88" i="9"/>
  <c r="Z88" i="9"/>
  <c r="AA88" i="9"/>
  <c r="Y88" i="9"/>
  <c r="Z26" i="10" l="1"/>
  <c r="AB16" i="10"/>
  <c r="Z27" i="10"/>
  <c r="AA27" i="10"/>
  <c r="AA13" i="10"/>
  <c r="AB12" i="10"/>
  <c r="AB26" i="10"/>
  <c r="Y6" i="10"/>
  <c r="M958" i="15"/>
  <c r="M958" i="16"/>
  <c r="Y38" i="10"/>
  <c r="M962" i="15"/>
  <c r="M966" i="15"/>
  <c r="M970" i="15"/>
  <c r="M974" i="15"/>
  <c r="M978" i="15"/>
  <c r="M982" i="15"/>
  <c r="M986" i="15"/>
  <c r="M990" i="15"/>
  <c r="M994" i="15"/>
  <c r="M998" i="15"/>
  <c r="M1002" i="15"/>
  <c r="M1006" i="15"/>
  <c r="M1010" i="15"/>
  <c r="M1014" i="15"/>
  <c r="M1018" i="15"/>
  <c r="M1022" i="15"/>
  <c r="M1026" i="15"/>
  <c r="M1030" i="15"/>
  <c r="M1034" i="15"/>
  <c r="M962" i="16"/>
  <c r="M966" i="16"/>
  <c r="M970" i="16"/>
  <c r="M974" i="16"/>
  <c r="M978" i="16"/>
  <c r="M982" i="16"/>
  <c r="M986" i="16"/>
  <c r="M990" i="16"/>
  <c r="M994" i="16"/>
  <c r="M998" i="16"/>
  <c r="M1002" i="16"/>
  <c r="M1018" i="16"/>
  <c r="M1022" i="16"/>
  <c r="M1006" i="16"/>
  <c r="M1010" i="16"/>
  <c r="M1014" i="16"/>
  <c r="M1026" i="16"/>
  <c r="M1034" i="16"/>
  <c r="M1030" i="16"/>
  <c r="AB6" i="10"/>
  <c r="M961" i="15"/>
  <c r="M961" i="16"/>
  <c r="Z6" i="10"/>
  <c r="M959" i="15"/>
  <c r="M959" i="16"/>
  <c r="Z32" i="10"/>
  <c r="M963" i="15"/>
  <c r="M967" i="15"/>
  <c r="M971" i="15"/>
  <c r="M975" i="15"/>
  <c r="M979" i="15"/>
  <c r="M983" i="15"/>
  <c r="M987" i="15"/>
  <c r="M991" i="15"/>
  <c r="M995" i="15"/>
  <c r="M999" i="15"/>
  <c r="M1003" i="15"/>
  <c r="M1007" i="15"/>
  <c r="M1011" i="15"/>
  <c r="M1015" i="15"/>
  <c r="M1019" i="15"/>
  <c r="M1023" i="15"/>
  <c r="M1027" i="15"/>
  <c r="M1031" i="15"/>
  <c r="M1035" i="15"/>
  <c r="M979" i="16"/>
  <c r="M983" i="16"/>
  <c r="M987" i="16"/>
  <c r="M991" i="16"/>
  <c r="M995" i="16"/>
  <c r="M999" i="16"/>
  <c r="M1003" i="16"/>
  <c r="M1007" i="16"/>
  <c r="M1011" i="16"/>
  <c r="M1015" i="16"/>
  <c r="M1019" i="16"/>
  <c r="M1023" i="16"/>
  <c r="M1027" i="16"/>
  <c r="M1031" i="16"/>
  <c r="M1035" i="16"/>
  <c r="M967" i="16"/>
  <c r="M975" i="16"/>
  <c r="M971" i="16"/>
  <c r="M963" i="16"/>
  <c r="AB38" i="10"/>
  <c r="M965" i="15"/>
  <c r="M969" i="15"/>
  <c r="M973" i="15"/>
  <c r="M977" i="15"/>
  <c r="M981" i="15"/>
  <c r="M985" i="15"/>
  <c r="M989" i="15"/>
  <c r="M993" i="15"/>
  <c r="M997" i="15"/>
  <c r="M1001" i="15"/>
  <c r="M1005" i="15"/>
  <c r="M1009" i="15"/>
  <c r="M1013" i="15"/>
  <c r="M1017" i="15"/>
  <c r="M1021" i="15"/>
  <c r="M1025" i="15"/>
  <c r="M1029" i="15"/>
  <c r="M1033" i="15"/>
  <c r="M1037" i="15"/>
  <c r="M969" i="16"/>
  <c r="M977" i="16"/>
  <c r="M981" i="16"/>
  <c r="M985" i="16"/>
  <c r="M989" i="16"/>
  <c r="M993" i="16"/>
  <c r="M997" i="16"/>
  <c r="M1001" i="16"/>
  <c r="M1005" i="16"/>
  <c r="M1009" i="16"/>
  <c r="M1013" i="16"/>
  <c r="M1017" i="16"/>
  <c r="M1021" i="16"/>
  <c r="M1025" i="16"/>
  <c r="M1029" i="16"/>
  <c r="M1033" i="16"/>
  <c r="M1037" i="16"/>
  <c r="M965" i="16"/>
  <c r="M973" i="16"/>
  <c r="AA6" i="10"/>
  <c r="M960" i="15"/>
  <c r="M960" i="16"/>
  <c r="AA32" i="10"/>
  <c r="M964" i="15"/>
  <c r="M968" i="15"/>
  <c r="M972" i="15"/>
  <c r="M976" i="15"/>
  <c r="M980" i="15"/>
  <c r="M984" i="15"/>
  <c r="M988" i="15"/>
  <c r="M992" i="15"/>
  <c r="M996" i="15"/>
  <c r="M1000" i="15"/>
  <c r="M1004" i="15"/>
  <c r="M1008" i="15"/>
  <c r="M1012" i="15"/>
  <c r="M1016" i="15"/>
  <c r="M1020" i="15"/>
  <c r="M1024" i="15"/>
  <c r="M1028" i="15"/>
  <c r="M1032" i="15"/>
  <c r="M1036" i="15"/>
  <c r="M964" i="16"/>
  <c r="M968" i="16"/>
  <c r="M972" i="16"/>
  <c r="M976" i="16"/>
  <c r="M1004" i="16"/>
  <c r="M1008" i="16"/>
  <c r="M1012" i="16"/>
  <c r="M1016" i="16"/>
  <c r="M980" i="16"/>
  <c r="M984" i="16"/>
  <c r="M988" i="16"/>
  <c r="M992" i="16"/>
  <c r="M996" i="16"/>
  <c r="M1000" i="16"/>
  <c r="M1020" i="16"/>
  <c r="M1024" i="16"/>
  <c r="M1032" i="16"/>
  <c r="M1028" i="16"/>
  <c r="M1036" i="16"/>
  <c r="Z16" i="10"/>
  <c r="AB17" i="10"/>
  <c r="Y26" i="10"/>
  <c r="AA16" i="10"/>
  <c r="AB27" i="10"/>
  <c r="AA26" i="10"/>
  <c r="AB21" i="10"/>
  <c r="Y21" i="10"/>
  <c r="Z12" i="10"/>
  <c r="AA21" i="10"/>
  <c r="AA22" i="10"/>
  <c r="Y17" i="10"/>
  <c r="AB13" i="10"/>
  <c r="AB22" i="10"/>
  <c r="AA17" i="10"/>
  <c r="AA28" i="10"/>
  <c r="AB28" i="10"/>
  <c r="Y13" i="10"/>
  <c r="Y12" i="10"/>
  <c r="Z21" i="10"/>
  <c r="Z38" i="10"/>
  <c r="AA9" i="10"/>
  <c r="AA38" i="10"/>
  <c r="AB9" i="10"/>
  <c r="AB32" i="10"/>
  <c r="Y27" i="10"/>
  <c r="Z9" i="10"/>
  <c r="Z17" i="10"/>
  <c r="Y16" i="10"/>
  <c r="Y22" i="10"/>
  <c r="Y9" i="10"/>
  <c r="Y32" i="10"/>
  <c r="Z22" i="10"/>
  <c r="Z13" i="10"/>
  <c r="AA12" i="10"/>
  <c r="AB82" i="9"/>
  <c r="AA82" i="9"/>
  <c r="Z82" i="9"/>
  <c r="Y170" i="1"/>
  <c r="Y158" i="1"/>
  <c r="Y194" i="1"/>
  <c r="Z194" i="1"/>
  <c r="AA194" i="1"/>
  <c r="AB194" i="1"/>
  <c r="Y195" i="1"/>
  <c r="Z195" i="1"/>
  <c r="AA195" i="1"/>
  <c r="AB195" i="1"/>
  <c r="Y196" i="1"/>
  <c r="Z196" i="1"/>
  <c r="AA196" i="1"/>
  <c r="AB196" i="1"/>
  <c r="AB193" i="1"/>
  <c r="AA193" i="1"/>
  <c r="Z193" i="1"/>
  <c r="Y193" i="1"/>
  <c r="AB77" i="9"/>
  <c r="AA77" i="9"/>
  <c r="Z77" i="9"/>
  <c r="Y77" i="9"/>
  <c r="AB76" i="9"/>
  <c r="AA76" i="9"/>
  <c r="Z76" i="9"/>
  <c r="Y76" i="9"/>
  <c r="AB72" i="9"/>
  <c r="AA72" i="9"/>
  <c r="Z72" i="9"/>
  <c r="Y72" i="9"/>
  <c r="AB71" i="9"/>
  <c r="AA71" i="9"/>
  <c r="Z71" i="9"/>
  <c r="Y71" i="9"/>
  <c r="AB68" i="9"/>
  <c r="AA68" i="9"/>
  <c r="Z68" i="9"/>
  <c r="Y68" i="9"/>
  <c r="AB67" i="9"/>
  <c r="AA67" i="9"/>
  <c r="Z67" i="9"/>
  <c r="Y67" i="9"/>
  <c r="AB65" i="9"/>
  <c r="AA65" i="9"/>
  <c r="Z65" i="9"/>
  <c r="Y65" i="9"/>
  <c r="AB64" i="9"/>
  <c r="AA64" i="9"/>
  <c r="Z64" i="9"/>
  <c r="Y64" i="9"/>
  <c r="Y58" i="9"/>
  <c r="Y60" i="9" s="1"/>
  <c r="AB58" i="9"/>
  <c r="AA58" i="9"/>
  <c r="Z58" i="9"/>
  <c r="AB54" i="9"/>
  <c r="AA54" i="9"/>
  <c r="Z54" i="9"/>
  <c r="Y54" i="9"/>
  <c r="AB50" i="9"/>
  <c r="AA50" i="9"/>
  <c r="Z50" i="9"/>
  <c r="Y50" i="9"/>
  <c r="AB45" i="9"/>
  <c r="AA45" i="9"/>
  <c r="Z45" i="9"/>
  <c r="Y45" i="9"/>
  <c r="AB40" i="9"/>
  <c r="AA40" i="9"/>
  <c r="Z40" i="9"/>
  <c r="Y40" i="9"/>
  <c r="AB36" i="9"/>
  <c r="AB38" i="9" s="1"/>
  <c r="AA36" i="9"/>
  <c r="Z36" i="9"/>
  <c r="Y36" i="9"/>
  <c r="AB31" i="9"/>
  <c r="AA31" i="9"/>
  <c r="Z31" i="9"/>
  <c r="Y31" i="9"/>
  <c r="AB27" i="9"/>
  <c r="AA27" i="9"/>
  <c r="Z27" i="9"/>
  <c r="Y27" i="9"/>
  <c r="AB19" i="9"/>
  <c r="AA19" i="9"/>
  <c r="Z19" i="9"/>
  <c r="Y19" i="9"/>
  <c r="AB24" i="9"/>
  <c r="AA24" i="9"/>
  <c r="Z24" i="9"/>
  <c r="Y24" i="9"/>
  <c r="AB22" i="9"/>
  <c r="AA22" i="9"/>
  <c r="Z22" i="9"/>
  <c r="Y22" i="9"/>
  <c r="AB15" i="9"/>
  <c r="AA15" i="9"/>
  <c r="Z15" i="9"/>
  <c r="Y15" i="9"/>
  <c r="AB14" i="9"/>
  <c r="AA14" i="9"/>
  <c r="Z14" i="9"/>
  <c r="Y14" i="9"/>
  <c r="AB11" i="9"/>
  <c r="AA11" i="9"/>
  <c r="Z11" i="9"/>
  <c r="Y11" i="9"/>
  <c r="AB8" i="9"/>
  <c r="AA8" i="9"/>
  <c r="Z8" i="9"/>
  <c r="Y8" i="9"/>
  <c r="AB7" i="9"/>
  <c r="AA7" i="9"/>
  <c r="Z7" i="9"/>
  <c r="Y7" i="9"/>
  <c r="Q102" i="9"/>
  <c r="M102" i="9"/>
  <c r="I102" i="9"/>
  <c r="E102" i="9"/>
  <c r="Q90" i="9"/>
  <c r="M90" i="9"/>
  <c r="I90" i="9"/>
  <c r="E90" i="9"/>
  <c r="Q84" i="9"/>
  <c r="M84" i="9"/>
  <c r="I84" i="9"/>
  <c r="E84" i="9"/>
  <c r="Q72" i="9"/>
  <c r="M72" i="9"/>
  <c r="I72" i="9"/>
  <c r="E72" i="9"/>
  <c r="Q59" i="9"/>
  <c r="M59" i="9"/>
  <c r="I59" i="9"/>
  <c r="E59" i="9"/>
  <c r="Q46" i="9"/>
  <c r="M46" i="9"/>
  <c r="I46" i="9"/>
  <c r="E46" i="9"/>
  <c r="Q37" i="9"/>
  <c r="M37" i="9"/>
  <c r="I37" i="9"/>
  <c r="E37" i="9"/>
  <c r="Q19" i="9"/>
  <c r="E24" i="9" s="1"/>
  <c r="M19" i="9"/>
  <c r="I19" i="9"/>
  <c r="Q9" i="9"/>
  <c r="M9" i="9"/>
  <c r="I9" i="9"/>
  <c r="Y13" i="9"/>
  <c r="AB192" i="1"/>
  <c r="AA192" i="1"/>
  <c r="Z192" i="1"/>
  <c r="Y192" i="1"/>
  <c r="AB189" i="1"/>
  <c r="AA189" i="1"/>
  <c r="Z189" i="1"/>
  <c r="Y189" i="1"/>
  <c r="AB188" i="1"/>
  <c r="AB190" i="1" s="1"/>
  <c r="AA188" i="1"/>
  <c r="Z188" i="1"/>
  <c r="Y188" i="1"/>
  <c r="AB185" i="1"/>
  <c r="AA185" i="1"/>
  <c r="Z185" i="1"/>
  <c r="Y185" i="1"/>
  <c r="AB184" i="1"/>
  <c r="AA184" i="1"/>
  <c r="Z184" i="1"/>
  <c r="Y184" i="1"/>
  <c r="AB181" i="1"/>
  <c r="AA181" i="1"/>
  <c r="Z181" i="1"/>
  <c r="Y181" i="1"/>
  <c r="AB180" i="1"/>
  <c r="AA180" i="1"/>
  <c r="Z180" i="1"/>
  <c r="Y180" i="1"/>
  <c r="AB178" i="1"/>
  <c r="AA178" i="1"/>
  <c r="Z178" i="1"/>
  <c r="Y178" i="1"/>
  <c r="AB177" i="1"/>
  <c r="AA177" i="1"/>
  <c r="Z177" i="1"/>
  <c r="Y177" i="1"/>
  <c r="AB176" i="1"/>
  <c r="AA176" i="1"/>
  <c r="Z176" i="1"/>
  <c r="Y176" i="1"/>
  <c r="AB127" i="1"/>
  <c r="AA127" i="1"/>
  <c r="Z127" i="1"/>
  <c r="Y127" i="1"/>
  <c r="AB148" i="1"/>
  <c r="AA148" i="1"/>
  <c r="Z148" i="1"/>
  <c r="Y148" i="1"/>
  <c r="AB169" i="1"/>
  <c r="AA169" i="1"/>
  <c r="Z169" i="1"/>
  <c r="Y169" i="1"/>
  <c r="AB165" i="1"/>
  <c r="AA165" i="1"/>
  <c r="Z165" i="1"/>
  <c r="Y165" i="1"/>
  <c r="AB161" i="1"/>
  <c r="AA161" i="1"/>
  <c r="Z161" i="1"/>
  <c r="Y161" i="1"/>
  <c r="AB157" i="1"/>
  <c r="AA157" i="1"/>
  <c r="Z157" i="1"/>
  <c r="AB145" i="1"/>
  <c r="AA145" i="1"/>
  <c r="Z145" i="1"/>
  <c r="Y145" i="1"/>
  <c r="AB130" i="1"/>
  <c r="AA130" i="1"/>
  <c r="Z130" i="1"/>
  <c r="Y130" i="1"/>
  <c r="AB116" i="1"/>
  <c r="AA116" i="1"/>
  <c r="Z116" i="1"/>
  <c r="Y116" i="1"/>
  <c r="AB111" i="1"/>
  <c r="AA111" i="1"/>
  <c r="Z111" i="1"/>
  <c r="Y111" i="1"/>
  <c r="AB95" i="1"/>
  <c r="AA95" i="1"/>
  <c r="Z95" i="1"/>
  <c r="Y95" i="1"/>
  <c r="AB79" i="1"/>
  <c r="AA79" i="1"/>
  <c r="Z79" i="1"/>
  <c r="Y79" i="1"/>
  <c r="AB63" i="1"/>
  <c r="AA63" i="1"/>
  <c r="Z63" i="1"/>
  <c r="Y63" i="1"/>
  <c r="AB50" i="1"/>
  <c r="AA50" i="1"/>
  <c r="Z50" i="1"/>
  <c r="Y50" i="1"/>
  <c r="AB38" i="1"/>
  <c r="AA38" i="1"/>
  <c r="Z38" i="1"/>
  <c r="Y38" i="1"/>
  <c r="AB27" i="1"/>
  <c r="AA27" i="1"/>
  <c r="Z27" i="1"/>
  <c r="Y27" i="1"/>
  <c r="AB172" i="1"/>
  <c r="AA172" i="1"/>
  <c r="Z172" i="1"/>
  <c r="Y172" i="1"/>
  <c r="Y171" i="1"/>
  <c r="Z171" i="1"/>
  <c r="AA171" i="1"/>
  <c r="AB171" i="1"/>
  <c r="AB170" i="1"/>
  <c r="AA170" i="1"/>
  <c r="Z170" i="1"/>
  <c r="AB168" i="1"/>
  <c r="AA168" i="1"/>
  <c r="Z168" i="1"/>
  <c r="Y168" i="1"/>
  <c r="AB167" i="1"/>
  <c r="AA167" i="1"/>
  <c r="Z167" i="1"/>
  <c r="Y167" i="1"/>
  <c r="Z164" i="1"/>
  <c r="AB164" i="1"/>
  <c r="AA164" i="1"/>
  <c r="Y164" i="1"/>
  <c r="AB163" i="1"/>
  <c r="AA163" i="1"/>
  <c r="Z163" i="1"/>
  <c r="Y163" i="1"/>
  <c r="Y162" i="1"/>
  <c r="AB162" i="1"/>
  <c r="AA162" i="1"/>
  <c r="Z162" i="1"/>
  <c r="AB160" i="1"/>
  <c r="AA160" i="1"/>
  <c r="Z160" i="1"/>
  <c r="Y160" i="1"/>
  <c r="AB159" i="1"/>
  <c r="AA159" i="1"/>
  <c r="Z159" i="1"/>
  <c r="Y159" i="1"/>
  <c r="AB158" i="1"/>
  <c r="AA158" i="1"/>
  <c r="Z158" i="1"/>
  <c r="AB146" i="1"/>
  <c r="AA146" i="1"/>
  <c r="Z146" i="1"/>
  <c r="Y146" i="1"/>
  <c r="AB143" i="1"/>
  <c r="AA143" i="1"/>
  <c r="Z143" i="1"/>
  <c r="Y143" i="1"/>
  <c r="AB142" i="1"/>
  <c r="AA142" i="1"/>
  <c r="Z142" i="1"/>
  <c r="Y142" i="1"/>
  <c r="AB139" i="1"/>
  <c r="AA139" i="1"/>
  <c r="Z139" i="1"/>
  <c r="Y139" i="1"/>
  <c r="AB138" i="1"/>
  <c r="AA138" i="1"/>
  <c r="Z138" i="1"/>
  <c r="Y138" i="1"/>
  <c r="AB135" i="1"/>
  <c r="AA135" i="1"/>
  <c r="Z135" i="1"/>
  <c r="Y135" i="1"/>
  <c r="AB134" i="1"/>
  <c r="AA134" i="1"/>
  <c r="Z134" i="1"/>
  <c r="Y134" i="1"/>
  <c r="AB132" i="1"/>
  <c r="AA132" i="1"/>
  <c r="Z132" i="1"/>
  <c r="Y132" i="1"/>
  <c r="AB131" i="1"/>
  <c r="AA131" i="1"/>
  <c r="Z131" i="1"/>
  <c r="Y131" i="1"/>
  <c r="AB151" i="1"/>
  <c r="AA151" i="1"/>
  <c r="Z151" i="1"/>
  <c r="Y151" i="1"/>
  <c r="AB128" i="1"/>
  <c r="AA128" i="1"/>
  <c r="Z128" i="1"/>
  <c r="Y128" i="1"/>
  <c r="AB126" i="1"/>
  <c r="AA126" i="1"/>
  <c r="Z126" i="1"/>
  <c r="Y126" i="1"/>
  <c r="AB125" i="1"/>
  <c r="AA125" i="1"/>
  <c r="Z125" i="1"/>
  <c r="Y125" i="1"/>
  <c r="AB123" i="1"/>
  <c r="AA123" i="1"/>
  <c r="Z123" i="1"/>
  <c r="Y123" i="1"/>
  <c r="AB122" i="1"/>
  <c r="AA122" i="1"/>
  <c r="Z122" i="1"/>
  <c r="Y122" i="1"/>
  <c r="Z190" i="1" l="1"/>
  <c r="AA190" i="1"/>
  <c r="Z152" i="1"/>
  <c r="AA152" i="1"/>
  <c r="Y152" i="1"/>
  <c r="AB152" i="1"/>
  <c r="Y38" i="9"/>
  <c r="M689" i="15"/>
  <c r="M693" i="15"/>
  <c r="M697" i="15"/>
  <c r="M701" i="15"/>
  <c r="M705" i="15"/>
  <c r="M689" i="16"/>
  <c r="M693" i="16"/>
  <c r="M697" i="16"/>
  <c r="M701" i="16"/>
  <c r="M705" i="16"/>
  <c r="M709" i="15"/>
  <c r="M713" i="15"/>
  <c r="M717" i="15"/>
  <c r="M721" i="15"/>
  <c r="M725" i="15"/>
  <c r="M729" i="15"/>
  <c r="M733" i="15"/>
  <c r="M737" i="15"/>
  <c r="M741" i="15"/>
  <c r="M745" i="15"/>
  <c r="M749" i="15"/>
  <c r="M753" i="15"/>
  <c r="M757" i="15"/>
  <c r="M761" i="15"/>
  <c r="M765" i="15"/>
  <c r="M769" i="15"/>
  <c r="M773" i="15"/>
  <c r="M777" i="15"/>
  <c r="M781" i="15"/>
  <c r="M785" i="15"/>
  <c r="M789" i="15"/>
  <c r="M793" i="15"/>
  <c r="M797" i="15"/>
  <c r="M801" i="15"/>
  <c r="M805" i="15"/>
  <c r="M809" i="15"/>
  <c r="M813" i="15"/>
  <c r="M817" i="15"/>
  <c r="M821" i="15"/>
  <c r="M825" i="15"/>
  <c r="M829" i="15"/>
  <c r="M833" i="15"/>
  <c r="M837" i="15"/>
  <c r="M841" i="15"/>
  <c r="M845" i="15"/>
  <c r="M849" i="15"/>
  <c r="M853" i="15"/>
  <c r="M857" i="15"/>
  <c r="M861" i="15"/>
  <c r="M865" i="15"/>
  <c r="M869" i="15"/>
  <c r="M873" i="15"/>
  <c r="M877" i="15"/>
  <c r="M881" i="15"/>
  <c r="M885" i="15"/>
  <c r="M889" i="15"/>
  <c r="M893" i="15"/>
  <c r="M897" i="15"/>
  <c r="M901" i="15"/>
  <c r="M905" i="15"/>
  <c r="M909" i="15"/>
  <c r="M913" i="15"/>
  <c r="M917" i="15"/>
  <c r="M921" i="15"/>
  <c r="M925" i="15"/>
  <c r="M929" i="15"/>
  <c r="M933" i="15"/>
  <c r="M937" i="15"/>
  <c r="M941" i="15"/>
  <c r="M945" i="15"/>
  <c r="M949" i="15"/>
  <c r="M953" i="15"/>
  <c r="M957" i="15"/>
  <c r="M709" i="16"/>
  <c r="M713" i="16"/>
  <c r="M717" i="16"/>
  <c r="M721" i="16"/>
  <c r="M725" i="16"/>
  <c r="M729" i="16"/>
  <c r="M733" i="16"/>
  <c r="M737" i="16"/>
  <c r="M741" i="16"/>
  <c r="M745" i="16"/>
  <c r="M749" i="16"/>
  <c r="M753" i="16"/>
  <c r="M757" i="16"/>
  <c r="M761" i="16"/>
  <c r="M765" i="16"/>
  <c r="M769" i="16"/>
  <c r="M773" i="16"/>
  <c r="M777" i="16"/>
  <c r="M781" i="16"/>
  <c r="M785" i="16"/>
  <c r="M789" i="16"/>
  <c r="M793" i="16"/>
  <c r="M797" i="16"/>
  <c r="M801" i="16"/>
  <c r="M805" i="16"/>
  <c r="M809" i="16"/>
  <c r="M813" i="16"/>
  <c r="M817" i="16"/>
  <c r="M821" i="16"/>
  <c r="M825" i="16"/>
  <c r="M829" i="16"/>
  <c r="M833" i="16"/>
  <c r="M837" i="16"/>
  <c r="M841" i="16"/>
  <c r="M845" i="16"/>
  <c r="M849" i="16"/>
  <c r="M857" i="16"/>
  <c r="M865" i="16"/>
  <c r="M873" i="16"/>
  <c r="M881" i="16"/>
  <c r="M889" i="16"/>
  <c r="M897" i="16"/>
  <c r="M905" i="16"/>
  <c r="M913" i="16"/>
  <c r="M921" i="16"/>
  <c r="M929" i="16"/>
  <c r="M937" i="16"/>
  <c r="M945" i="16"/>
  <c r="M953" i="16"/>
  <c r="M853" i="16"/>
  <c r="M877" i="16"/>
  <c r="M885" i="16"/>
  <c r="M901" i="16"/>
  <c r="M917" i="16"/>
  <c r="M925" i="16"/>
  <c r="M941" i="16"/>
  <c r="M949" i="16"/>
  <c r="M957" i="16"/>
  <c r="M861" i="16"/>
  <c r="M869" i="16"/>
  <c r="M893" i="16"/>
  <c r="M909" i="16"/>
  <c r="M933" i="16"/>
  <c r="M708" i="15"/>
  <c r="M712" i="15"/>
  <c r="M716" i="15"/>
  <c r="M720" i="15"/>
  <c r="M724" i="15"/>
  <c r="M728" i="15"/>
  <c r="M732" i="15"/>
  <c r="M736" i="15"/>
  <c r="M740" i="15"/>
  <c r="M744" i="15"/>
  <c r="M748" i="15"/>
  <c r="M752" i="15"/>
  <c r="M756" i="15"/>
  <c r="M760" i="15"/>
  <c r="M764" i="15"/>
  <c r="M768" i="15"/>
  <c r="M772" i="15"/>
  <c r="M776" i="15"/>
  <c r="M780" i="15"/>
  <c r="M784" i="15"/>
  <c r="M788" i="15"/>
  <c r="M792" i="15"/>
  <c r="M796" i="15"/>
  <c r="M800" i="15"/>
  <c r="M804" i="15"/>
  <c r="M808" i="15"/>
  <c r="M812" i="15"/>
  <c r="M816" i="15"/>
  <c r="M820" i="15"/>
  <c r="M824" i="15"/>
  <c r="M828" i="15"/>
  <c r="M832" i="15"/>
  <c r="M836" i="15"/>
  <c r="M840" i="15"/>
  <c r="M844" i="15"/>
  <c r="M848" i="15"/>
  <c r="M852" i="15"/>
  <c r="M856" i="15"/>
  <c r="M860" i="15"/>
  <c r="M864" i="15"/>
  <c r="M868" i="15"/>
  <c r="M872" i="15"/>
  <c r="M876" i="15"/>
  <c r="M880" i="15"/>
  <c r="M884" i="15"/>
  <c r="M888" i="15"/>
  <c r="M892" i="15"/>
  <c r="M896" i="15"/>
  <c r="M900" i="15"/>
  <c r="M904" i="15"/>
  <c r="M908" i="15"/>
  <c r="M912" i="15"/>
  <c r="M916" i="15"/>
  <c r="M920" i="15"/>
  <c r="M924" i="15"/>
  <c r="M928" i="15"/>
  <c r="M932" i="15"/>
  <c r="M936" i="15"/>
  <c r="M940" i="15"/>
  <c r="M944" i="15"/>
  <c r="M948" i="15"/>
  <c r="M952" i="15"/>
  <c r="M956" i="15"/>
  <c r="M708" i="16"/>
  <c r="M716" i="16"/>
  <c r="M724" i="16"/>
  <c r="M732" i="16"/>
  <c r="M740" i="16"/>
  <c r="M748" i="16"/>
  <c r="M756" i="16"/>
  <c r="M764" i="16"/>
  <c r="M772" i="16"/>
  <c r="M780" i="16"/>
  <c r="M788" i="16"/>
  <c r="M796" i="16"/>
  <c r="M804" i="16"/>
  <c r="M812" i="16"/>
  <c r="M820" i="16"/>
  <c r="M828" i="16"/>
  <c r="M836" i="16"/>
  <c r="M844" i="16"/>
  <c r="M852" i="16"/>
  <c r="M856" i="16"/>
  <c r="M860" i="16"/>
  <c r="M864" i="16"/>
  <c r="M868" i="16"/>
  <c r="M872" i="16"/>
  <c r="M876" i="16"/>
  <c r="M880" i="16"/>
  <c r="M884" i="16"/>
  <c r="M888" i="16"/>
  <c r="M892" i="16"/>
  <c r="M896" i="16"/>
  <c r="M900" i="16"/>
  <c r="M904" i="16"/>
  <c r="M908" i="16"/>
  <c r="M912" i="16"/>
  <c r="M916" i="16"/>
  <c r="M920" i="16"/>
  <c r="M924" i="16"/>
  <c r="M928" i="16"/>
  <c r="M932" i="16"/>
  <c r="M936" i="16"/>
  <c r="M940" i="16"/>
  <c r="M944" i="16"/>
  <c r="M948" i="16"/>
  <c r="M952" i="16"/>
  <c r="M956" i="16"/>
  <c r="M712" i="16"/>
  <c r="M728" i="16"/>
  <c r="M744" i="16"/>
  <c r="M760" i="16"/>
  <c r="M776" i="16"/>
  <c r="M792" i="16"/>
  <c r="M808" i="16"/>
  <c r="M824" i="16"/>
  <c r="M840" i="16"/>
  <c r="M768" i="16"/>
  <c r="M832" i="16"/>
  <c r="M720" i="16"/>
  <c r="M784" i="16"/>
  <c r="M848" i="16"/>
  <c r="M736" i="16"/>
  <c r="M800" i="16"/>
  <c r="M752" i="16"/>
  <c r="M816" i="16"/>
  <c r="M706" i="15"/>
  <c r="M710" i="15"/>
  <c r="M714" i="15"/>
  <c r="M718" i="15"/>
  <c r="M722" i="15"/>
  <c r="M726" i="15"/>
  <c r="M730" i="15"/>
  <c r="M734" i="15"/>
  <c r="M738" i="15"/>
  <c r="M742" i="15"/>
  <c r="M746" i="15"/>
  <c r="M750" i="15"/>
  <c r="M754" i="15"/>
  <c r="M758" i="15"/>
  <c r="M762" i="15"/>
  <c r="M766" i="15"/>
  <c r="M770" i="15"/>
  <c r="M774" i="15"/>
  <c r="M778" i="15"/>
  <c r="M782" i="15"/>
  <c r="M786" i="15"/>
  <c r="M790" i="15"/>
  <c r="M794" i="15"/>
  <c r="M798" i="15"/>
  <c r="M802" i="15"/>
  <c r="M806" i="15"/>
  <c r="M810" i="15"/>
  <c r="M814" i="15"/>
  <c r="M818" i="15"/>
  <c r="M822" i="15"/>
  <c r="M826" i="15"/>
  <c r="M830" i="15"/>
  <c r="M834" i="15"/>
  <c r="M838" i="15"/>
  <c r="M842" i="15"/>
  <c r="M846" i="15"/>
  <c r="M850" i="15"/>
  <c r="M854" i="15"/>
  <c r="M858" i="15"/>
  <c r="M862" i="15"/>
  <c r="M866" i="15"/>
  <c r="M870" i="15"/>
  <c r="M874" i="15"/>
  <c r="M878" i="15"/>
  <c r="M882" i="15"/>
  <c r="M886" i="15"/>
  <c r="M890" i="15"/>
  <c r="M894" i="15"/>
  <c r="M898" i="15"/>
  <c r="M902" i="15"/>
  <c r="M906" i="15"/>
  <c r="M910" i="15"/>
  <c r="M914" i="15"/>
  <c r="M918" i="15"/>
  <c r="M922" i="15"/>
  <c r="M926" i="15"/>
  <c r="M930" i="15"/>
  <c r="M934" i="15"/>
  <c r="M938" i="15"/>
  <c r="M942" i="15"/>
  <c r="M946" i="15"/>
  <c r="M950" i="15"/>
  <c r="M954" i="15"/>
  <c r="M706" i="16"/>
  <c r="M714" i="16"/>
  <c r="M722" i="16"/>
  <c r="M730" i="16"/>
  <c r="M738" i="16"/>
  <c r="M746" i="16"/>
  <c r="M754" i="16"/>
  <c r="M762" i="16"/>
  <c r="M770" i="16"/>
  <c r="M778" i="16"/>
  <c r="M786" i="16"/>
  <c r="M794" i="16"/>
  <c r="M802" i="16"/>
  <c r="M810" i="16"/>
  <c r="M818" i="16"/>
  <c r="M826" i="16"/>
  <c r="M834" i="16"/>
  <c r="M842" i="16"/>
  <c r="M850" i="16"/>
  <c r="M854" i="16"/>
  <c r="M858" i="16"/>
  <c r="M862" i="16"/>
  <c r="M866" i="16"/>
  <c r="M870" i="16"/>
  <c r="M874" i="16"/>
  <c r="M878" i="16"/>
  <c r="M882" i="16"/>
  <c r="M886" i="16"/>
  <c r="M890" i="16"/>
  <c r="M894" i="16"/>
  <c r="M898" i="16"/>
  <c r="M902" i="16"/>
  <c r="M906" i="16"/>
  <c r="M910" i="16"/>
  <c r="M914" i="16"/>
  <c r="M918" i="16"/>
  <c r="M922" i="16"/>
  <c r="M926" i="16"/>
  <c r="M930" i="16"/>
  <c r="M934" i="16"/>
  <c r="M938" i="16"/>
  <c r="M942" i="16"/>
  <c r="M946" i="16"/>
  <c r="M950" i="16"/>
  <c r="M954" i="16"/>
  <c r="M718" i="16"/>
  <c r="M734" i="16"/>
  <c r="M750" i="16"/>
  <c r="M766" i="16"/>
  <c r="M782" i="16"/>
  <c r="M798" i="16"/>
  <c r="M814" i="16"/>
  <c r="M830" i="16"/>
  <c r="M846" i="16"/>
  <c r="M726" i="16"/>
  <c r="M758" i="16"/>
  <c r="M774" i="16"/>
  <c r="M790" i="16"/>
  <c r="M822" i="16"/>
  <c r="M838" i="16"/>
  <c r="M710" i="16"/>
  <c r="M742" i="16"/>
  <c r="M806" i="16"/>
  <c r="M688" i="15"/>
  <c r="M692" i="15"/>
  <c r="M696" i="15"/>
  <c r="M700" i="15"/>
  <c r="M704" i="15"/>
  <c r="M692" i="16"/>
  <c r="M700" i="16"/>
  <c r="M696" i="16"/>
  <c r="M704" i="16"/>
  <c r="M688" i="16"/>
  <c r="M687" i="15"/>
  <c r="M691" i="15"/>
  <c r="M695" i="15"/>
  <c r="M699" i="15"/>
  <c r="M703" i="15"/>
  <c r="M687" i="16"/>
  <c r="M691" i="16"/>
  <c r="M695" i="16"/>
  <c r="M699" i="16"/>
  <c r="M703" i="16"/>
  <c r="M707" i="15"/>
  <c r="M711" i="15"/>
  <c r="M715" i="15"/>
  <c r="M719" i="15"/>
  <c r="M723" i="15"/>
  <c r="M727" i="15"/>
  <c r="M731" i="15"/>
  <c r="M735" i="15"/>
  <c r="M739" i="15"/>
  <c r="M743" i="15"/>
  <c r="M747" i="15"/>
  <c r="M751" i="15"/>
  <c r="M755" i="15"/>
  <c r="M759" i="15"/>
  <c r="M763" i="15"/>
  <c r="M767" i="15"/>
  <c r="M771" i="15"/>
  <c r="M775" i="15"/>
  <c r="M779" i="15"/>
  <c r="M783" i="15"/>
  <c r="M787" i="15"/>
  <c r="M791" i="15"/>
  <c r="M795" i="15"/>
  <c r="M799" i="15"/>
  <c r="M803" i="15"/>
  <c r="M807" i="15"/>
  <c r="M811" i="15"/>
  <c r="M815" i="15"/>
  <c r="M819" i="15"/>
  <c r="M823" i="15"/>
  <c r="M827" i="15"/>
  <c r="M831" i="15"/>
  <c r="M835" i="15"/>
  <c r="M839" i="15"/>
  <c r="M843" i="15"/>
  <c r="M847" i="15"/>
  <c r="M851" i="15"/>
  <c r="M855" i="15"/>
  <c r="M859" i="15"/>
  <c r="M863" i="15"/>
  <c r="M867" i="15"/>
  <c r="M871" i="15"/>
  <c r="M875" i="15"/>
  <c r="M879" i="15"/>
  <c r="M883" i="15"/>
  <c r="M887" i="15"/>
  <c r="M891" i="15"/>
  <c r="M895" i="15"/>
  <c r="M899" i="15"/>
  <c r="M903" i="15"/>
  <c r="M907" i="15"/>
  <c r="M911" i="15"/>
  <c r="M915" i="15"/>
  <c r="M919" i="15"/>
  <c r="M923" i="15"/>
  <c r="M927" i="15"/>
  <c r="M931" i="15"/>
  <c r="M935" i="15"/>
  <c r="M939" i="15"/>
  <c r="M943" i="15"/>
  <c r="M947" i="15"/>
  <c r="M951" i="15"/>
  <c r="M955" i="15"/>
  <c r="M707" i="16"/>
  <c r="M711" i="16"/>
  <c r="M715" i="16"/>
  <c r="M719" i="16"/>
  <c r="M723" i="16"/>
  <c r="M727" i="16"/>
  <c r="M731" i="16"/>
  <c r="M735" i="16"/>
  <c r="M739" i="16"/>
  <c r="M743" i="16"/>
  <c r="M747" i="16"/>
  <c r="M751" i="16"/>
  <c r="M755" i="16"/>
  <c r="M759" i="16"/>
  <c r="M763" i="16"/>
  <c r="M767" i="16"/>
  <c r="M771" i="16"/>
  <c r="M775" i="16"/>
  <c r="M779" i="16"/>
  <c r="M783" i="16"/>
  <c r="M787" i="16"/>
  <c r="M791" i="16"/>
  <c r="M795" i="16"/>
  <c r="M799" i="16"/>
  <c r="M803" i="16"/>
  <c r="M807" i="16"/>
  <c r="M811" i="16"/>
  <c r="M815" i="16"/>
  <c r="M819" i="16"/>
  <c r="M823" i="16"/>
  <c r="M827" i="16"/>
  <c r="M831" i="16"/>
  <c r="M835" i="16"/>
  <c r="M839" i="16"/>
  <c r="M843" i="16"/>
  <c r="M847" i="16"/>
  <c r="M855" i="16"/>
  <c r="M863" i="16"/>
  <c r="M871" i="16"/>
  <c r="M879" i="16"/>
  <c r="M887" i="16"/>
  <c r="M895" i="16"/>
  <c r="M903" i="16"/>
  <c r="M911" i="16"/>
  <c r="M919" i="16"/>
  <c r="M927" i="16"/>
  <c r="M935" i="16"/>
  <c r="M943" i="16"/>
  <c r="M951" i="16"/>
  <c r="M875" i="16"/>
  <c r="M907" i="16"/>
  <c r="M939" i="16"/>
  <c r="M851" i="16"/>
  <c r="M883" i="16"/>
  <c r="M915" i="16"/>
  <c r="M947" i="16"/>
  <c r="M899" i="16"/>
  <c r="M931" i="16"/>
  <c r="M859" i="16"/>
  <c r="M891" i="16"/>
  <c r="M923" i="16"/>
  <c r="M955" i="16"/>
  <c r="M867" i="16"/>
  <c r="AA179" i="1"/>
  <c r="AA186" i="1"/>
  <c r="Y95" i="9"/>
  <c r="Z13" i="9"/>
  <c r="Z95" i="9"/>
  <c r="AA13" i="9"/>
  <c r="AA95" i="9"/>
  <c r="AB6" i="9"/>
  <c r="AB95" i="9"/>
  <c r="AB56" i="9"/>
  <c r="AB186" i="1"/>
  <c r="AB182" i="1"/>
  <c r="AA182" i="1"/>
  <c r="AB18" i="9"/>
  <c r="AB87" i="9"/>
  <c r="Y56" i="9"/>
  <c r="Y18" i="9"/>
  <c r="Y87" i="9"/>
  <c r="AA18" i="9"/>
  <c r="AA87" i="9"/>
  <c r="Z18" i="9"/>
  <c r="Z87" i="9"/>
  <c r="AB80" i="9"/>
  <c r="AB61" i="9"/>
  <c r="Z80" i="9"/>
  <c r="Y57" i="9"/>
  <c r="Y80" i="9"/>
  <c r="AA80" i="9"/>
  <c r="AB57" i="9"/>
  <c r="Z53" i="9"/>
  <c r="AA56" i="9"/>
  <c r="AB60" i="9"/>
  <c r="AA53" i="9"/>
  <c r="Y61" i="9"/>
  <c r="Z56" i="9"/>
  <c r="AA61" i="9"/>
  <c r="Y48" i="9"/>
  <c r="Z57" i="9"/>
  <c r="Z48" i="9"/>
  <c r="Y53" i="9"/>
  <c r="AA57" i="9"/>
  <c r="Z61" i="9"/>
  <c r="Z60" i="9"/>
  <c r="AB53" i="9"/>
  <c r="AA60" i="9"/>
  <c r="Y179" i="1"/>
  <c r="Y186" i="1"/>
  <c r="Y182" i="1"/>
  <c r="AB179" i="1"/>
  <c r="Y43" i="9"/>
  <c r="Z39" i="9"/>
  <c r="Z43" i="9"/>
  <c r="AA39" i="9"/>
  <c r="AB39" i="9"/>
  <c r="AA35" i="9"/>
  <c r="AA43" i="9"/>
  <c r="AA48" i="9"/>
  <c r="Y39" i="9"/>
  <c r="AA21" i="9"/>
  <c r="AB43" i="9"/>
  <c r="AB48" i="9"/>
  <c r="Y66" i="9"/>
  <c r="Y73" i="9"/>
  <c r="Y78" i="9"/>
  <c r="Z42" i="9"/>
  <c r="Z66" i="9"/>
  <c r="AA38" i="9"/>
  <c r="AB47" i="9"/>
  <c r="Z47" i="9"/>
  <c r="Z52" i="9"/>
  <c r="Z63" i="9"/>
  <c r="AB21" i="9"/>
  <c r="AB35" i="9"/>
  <c r="AA42" i="9"/>
  <c r="AA47" i="9"/>
  <c r="AA52" i="9"/>
  <c r="AA63" i="9"/>
  <c r="AA66" i="9"/>
  <c r="Z69" i="9"/>
  <c r="Z73" i="9"/>
  <c r="Z78" i="9"/>
  <c r="Y69" i="9"/>
  <c r="Y21" i="9"/>
  <c r="Y35" i="9"/>
  <c r="AB42" i="9"/>
  <c r="AB52" i="9"/>
  <c r="AB63" i="9"/>
  <c r="AB66" i="9"/>
  <c r="AA69" i="9"/>
  <c r="AA73" i="9"/>
  <c r="AA78" i="9"/>
  <c r="Z21" i="9"/>
  <c r="Z35" i="9"/>
  <c r="Z38" i="9"/>
  <c r="Y42" i="9"/>
  <c r="Y47" i="9"/>
  <c r="Y52" i="9"/>
  <c r="Y63" i="9"/>
  <c r="AB69" i="9"/>
  <c r="AB73" i="9"/>
  <c r="AB78" i="9"/>
  <c r="Y6" i="9"/>
  <c r="AB13" i="9"/>
  <c r="Y100" i="9" s="1"/>
  <c r="Z6" i="9"/>
  <c r="AA6" i="9"/>
  <c r="Z179" i="1"/>
  <c r="Z182" i="1"/>
  <c r="Z186" i="1"/>
  <c r="Y190" i="1"/>
  <c r="Z136" i="1"/>
  <c r="Z140" i="1"/>
  <c r="Z133" i="1"/>
  <c r="Z144" i="1"/>
  <c r="AB136" i="1"/>
  <c r="AB144" i="1"/>
  <c r="AB140" i="1"/>
  <c r="Y133" i="1"/>
  <c r="Y136" i="1"/>
  <c r="Y140" i="1"/>
  <c r="Y144" i="1"/>
  <c r="AB133" i="1"/>
  <c r="AA133" i="1"/>
  <c r="AA136" i="1"/>
  <c r="AA140" i="1"/>
  <c r="AA144" i="1"/>
  <c r="AB119" i="1" l="1"/>
  <c r="AA119" i="1"/>
  <c r="Z119" i="1"/>
  <c r="Y119" i="1"/>
  <c r="AB118" i="1"/>
  <c r="AB150" i="1" s="1"/>
  <c r="AA118" i="1"/>
  <c r="AA150" i="1" s="1"/>
  <c r="Z118" i="1"/>
  <c r="Y118" i="1"/>
  <c r="Y150" i="1" s="1"/>
  <c r="AB117" i="1"/>
  <c r="AA117" i="1"/>
  <c r="Z117" i="1"/>
  <c r="Y117" i="1"/>
  <c r="AB113" i="1"/>
  <c r="AA113" i="1"/>
  <c r="Z113" i="1"/>
  <c r="Y113" i="1"/>
  <c r="AB112" i="1"/>
  <c r="AA112" i="1"/>
  <c r="Z112" i="1"/>
  <c r="Y112" i="1"/>
  <c r="AB108" i="1"/>
  <c r="AA108" i="1"/>
  <c r="Z108" i="1"/>
  <c r="Y108" i="1"/>
  <c r="AB107" i="1"/>
  <c r="AA107" i="1"/>
  <c r="Z107" i="1"/>
  <c r="Y107" i="1"/>
  <c r="AB104" i="1"/>
  <c r="AA104" i="1"/>
  <c r="Z104" i="1"/>
  <c r="Y104" i="1"/>
  <c r="AB103" i="1"/>
  <c r="AA103" i="1"/>
  <c r="Z103" i="1"/>
  <c r="Y103" i="1"/>
  <c r="AB100" i="1"/>
  <c r="AA100" i="1"/>
  <c r="Z100" i="1"/>
  <c r="Y100" i="1"/>
  <c r="AB99" i="1"/>
  <c r="AA99" i="1"/>
  <c r="Z99" i="1"/>
  <c r="Y99" i="1"/>
  <c r="AB97" i="1"/>
  <c r="AA97" i="1"/>
  <c r="Z97" i="1"/>
  <c r="Y97" i="1"/>
  <c r="AB96" i="1"/>
  <c r="AA96" i="1"/>
  <c r="Z96" i="1"/>
  <c r="Y96" i="1"/>
  <c r="AB92" i="1"/>
  <c r="AA92" i="1"/>
  <c r="Z92" i="1"/>
  <c r="Y92" i="1"/>
  <c r="AB91" i="1"/>
  <c r="AA91" i="1"/>
  <c r="Z91" i="1"/>
  <c r="Y91" i="1"/>
  <c r="AB88" i="1"/>
  <c r="AA88" i="1"/>
  <c r="Z88" i="1"/>
  <c r="Y88" i="1"/>
  <c r="AB87" i="1"/>
  <c r="AA87" i="1"/>
  <c r="Z87" i="1"/>
  <c r="Y87" i="1"/>
  <c r="AB84" i="1"/>
  <c r="AA84" i="1"/>
  <c r="Z84" i="1"/>
  <c r="Y84" i="1"/>
  <c r="AB83" i="1"/>
  <c r="AA83" i="1"/>
  <c r="Z83" i="1"/>
  <c r="Y83" i="1"/>
  <c r="AB81" i="1"/>
  <c r="AA81" i="1"/>
  <c r="Z81" i="1"/>
  <c r="Y81" i="1"/>
  <c r="AB80" i="1"/>
  <c r="AA80" i="1"/>
  <c r="Z80" i="1"/>
  <c r="Y80" i="1"/>
  <c r="AB76" i="1"/>
  <c r="AA76" i="1"/>
  <c r="Z76" i="1"/>
  <c r="Y76" i="1"/>
  <c r="AB75" i="1"/>
  <c r="AA75" i="1"/>
  <c r="Z75" i="1"/>
  <c r="Y75" i="1"/>
  <c r="AB72" i="1"/>
  <c r="AA72" i="1"/>
  <c r="Z72" i="1"/>
  <c r="Y72" i="1"/>
  <c r="AB71" i="1"/>
  <c r="AA71" i="1"/>
  <c r="Z71" i="1"/>
  <c r="Y71" i="1"/>
  <c r="AB68" i="1"/>
  <c r="AA68" i="1"/>
  <c r="Z68" i="1"/>
  <c r="Y68" i="1"/>
  <c r="AB67" i="1"/>
  <c r="AA67" i="1"/>
  <c r="Z67" i="1"/>
  <c r="Y67" i="1"/>
  <c r="Z150" i="1" l="1"/>
  <c r="AB65" i="1"/>
  <c r="AB149" i="1" s="1"/>
  <c r="AA65" i="1"/>
  <c r="AA149" i="1" s="1"/>
  <c r="AB64" i="1"/>
  <c r="AA64" i="1"/>
  <c r="Z65" i="1"/>
  <c r="Z149" i="1" s="1"/>
  <c r="Z64" i="1"/>
  <c r="Y65" i="1"/>
  <c r="Y149" i="1" s="1"/>
  <c r="Y64" i="1"/>
  <c r="Y59" i="1"/>
  <c r="Y47" i="1" s="1"/>
  <c r="Y53" i="1"/>
  <c r="Y41" i="1" s="1"/>
  <c r="Z53" i="1"/>
  <c r="Z41" i="1" s="1"/>
  <c r="AA53" i="1"/>
  <c r="AA41" i="1" s="1"/>
  <c r="AB53" i="1"/>
  <c r="AB41" i="1" s="1"/>
  <c r="Y56" i="1"/>
  <c r="Y44" i="1" s="1"/>
  <c r="Z56" i="1"/>
  <c r="Z44" i="1" s="1"/>
  <c r="AA56" i="1"/>
  <c r="AA44" i="1" s="1"/>
  <c r="AB56" i="1"/>
  <c r="AB44" i="1" s="1"/>
  <c r="Z59" i="1"/>
  <c r="Z47" i="1" s="1"/>
  <c r="AA59" i="1"/>
  <c r="AA47" i="1" s="1"/>
  <c r="AB59" i="1"/>
  <c r="AB47" i="1" s="1"/>
  <c r="AB51" i="1"/>
  <c r="AA51" i="1"/>
  <c r="Z51" i="1"/>
  <c r="Z39" i="1" s="1"/>
  <c r="Y51" i="1"/>
  <c r="Y24" i="1"/>
  <c r="Z24" i="1"/>
  <c r="AB24" i="1"/>
  <c r="AA24" i="1"/>
  <c r="AB25" i="1"/>
  <c r="AA25" i="1"/>
  <c r="Z25" i="1"/>
  <c r="Y25" i="1"/>
  <c r="Y32" i="1"/>
  <c r="Z32" i="1"/>
  <c r="AA32" i="1"/>
  <c r="AB32" i="1"/>
  <c r="Y34" i="1"/>
  <c r="Z34" i="1"/>
  <c r="AA34" i="1"/>
  <c r="AB34" i="1"/>
  <c r="Y30" i="1"/>
  <c r="Z30" i="1"/>
  <c r="AA30" i="1"/>
  <c r="AB30" i="1"/>
  <c r="AB28" i="1"/>
  <c r="AA28" i="1"/>
  <c r="Z28" i="1"/>
  <c r="Y28" i="1"/>
  <c r="Y39" i="1" l="1"/>
  <c r="AB39" i="1"/>
  <c r="AA39" i="1"/>
  <c r="AB11" i="1"/>
  <c r="AA11" i="1"/>
  <c r="Z11" i="1"/>
  <c r="Y11" i="1"/>
  <c r="AB7" i="1"/>
  <c r="AA7" i="1"/>
  <c r="Z7" i="1"/>
  <c r="Y7" i="1"/>
  <c r="AB21" i="1"/>
  <c r="AA21" i="1"/>
  <c r="Z21" i="1"/>
  <c r="Y21" i="1"/>
  <c r="AB20" i="1"/>
  <c r="AB60" i="1" s="1"/>
  <c r="AA20" i="1"/>
  <c r="AA52" i="1" s="1"/>
  <c r="Z20" i="1"/>
  <c r="Z60" i="1" s="1"/>
  <c r="Y20" i="1"/>
  <c r="Y52" i="1" s="1"/>
  <c r="AB19" i="1"/>
  <c r="AA19" i="1"/>
  <c r="Z19" i="1"/>
  <c r="Y19" i="1"/>
  <c r="AB18" i="1"/>
  <c r="AA18" i="1"/>
  <c r="Z18" i="1"/>
  <c r="Y18" i="1"/>
  <c r="AB17" i="1"/>
  <c r="AA17" i="1"/>
  <c r="AA42" i="1" s="1"/>
  <c r="Z17" i="1"/>
  <c r="Z42" i="1" s="1"/>
  <c r="Y17" i="1"/>
  <c r="Y40" i="1" s="1"/>
  <c r="AB15" i="1"/>
  <c r="AA15" i="1"/>
  <c r="Z15" i="1"/>
  <c r="Y15" i="1"/>
  <c r="AB14" i="1"/>
  <c r="AA14" i="1"/>
  <c r="Z14" i="1"/>
  <c r="Y14" i="1"/>
  <c r="AB13" i="1"/>
  <c r="AA13" i="1"/>
  <c r="Y13" i="1"/>
  <c r="AB9" i="1"/>
  <c r="AA9" i="1"/>
  <c r="Z9" i="1"/>
  <c r="Y9" i="1"/>
  <c r="Y12" i="1"/>
  <c r="Z12" i="1"/>
  <c r="AA12" i="1"/>
  <c r="AB12" i="1"/>
  <c r="AB40" i="1" l="1"/>
  <c r="AB48" i="1"/>
  <c r="AA40" i="1"/>
  <c r="Z45" i="1"/>
  <c r="Y48" i="1"/>
  <c r="AB42" i="1"/>
  <c r="Y42" i="1"/>
  <c r="AA45" i="1"/>
  <c r="AA48" i="1"/>
  <c r="AB45" i="1"/>
  <c r="Y45" i="1"/>
  <c r="Z40" i="1"/>
  <c r="Z48" i="1"/>
  <c r="AB57" i="1"/>
  <c r="Z57" i="1"/>
  <c r="AA60" i="1"/>
  <c r="AB54" i="1"/>
  <c r="Z54" i="1"/>
  <c r="Y57" i="1"/>
  <c r="Y60" i="1"/>
  <c r="Y54" i="1"/>
  <c r="Z52" i="1"/>
  <c r="AA54" i="1"/>
  <c r="AA57" i="1"/>
  <c r="AB52" i="1"/>
  <c r="AA77" i="1"/>
  <c r="AA73" i="1"/>
  <c r="AA69" i="1"/>
  <c r="AA66" i="1"/>
  <c r="AA114" i="1"/>
  <c r="AA109" i="1"/>
  <c r="AA105" i="1"/>
  <c r="AA101" i="1"/>
  <c r="AA98" i="1"/>
  <c r="AB77" i="1"/>
  <c r="AB73" i="1"/>
  <c r="AB69" i="1"/>
  <c r="AB109" i="1"/>
  <c r="AB105" i="1"/>
  <c r="AB101" i="1"/>
  <c r="AB98" i="1"/>
  <c r="Y73" i="1"/>
  <c r="Y77" i="1"/>
  <c r="Y69" i="1"/>
  <c r="Y93" i="1"/>
  <c r="Y89" i="1"/>
  <c r="Y85" i="1"/>
  <c r="Y82" i="1"/>
  <c r="Y114" i="1"/>
  <c r="Y109" i="1"/>
  <c r="Y105" i="1"/>
  <c r="Y101" i="1"/>
  <c r="Y98" i="1"/>
  <c r="AB66" i="1"/>
  <c r="AA93" i="1"/>
  <c r="AA89" i="1"/>
  <c r="AA85" i="1"/>
  <c r="AA82" i="1"/>
  <c r="AB93" i="1"/>
  <c r="AB89" i="1"/>
  <c r="AB85" i="1"/>
  <c r="AB82" i="1"/>
  <c r="AB114" i="1"/>
  <c r="Z77" i="1"/>
  <c r="Z73" i="1"/>
  <c r="Z69" i="1"/>
  <c r="Z66" i="1"/>
  <c r="Z93" i="1"/>
  <c r="Z89" i="1"/>
  <c r="Z85" i="1"/>
  <c r="Z82" i="1"/>
  <c r="Z114" i="1"/>
  <c r="Z109" i="1"/>
  <c r="Z105" i="1"/>
  <c r="Z101" i="1"/>
  <c r="Z98" i="1"/>
  <c r="Y66" i="1"/>
  <c r="E19" i="1"/>
  <c r="E24" i="1" l="1"/>
  <c r="S19" i="1"/>
  <c r="S24" i="1" s="1"/>
  <c r="O19" i="1"/>
  <c r="O24" i="1" s="1"/>
  <c r="K19" i="1"/>
  <c r="K24" i="1" s="1"/>
  <c r="D114" i="11"/>
  <c r="D90" i="11"/>
  <c r="Q14" i="9" l="1"/>
  <c r="AB9" i="9" s="1"/>
  <c r="M14" i="9"/>
  <c r="AA9" i="9" s="1"/>
  <c r="I14" i="9"/>
  <c r="Z9" i="9" s="1"/>
  <c r="E14" i="9"/>
  <c r="Y9" i="9" s="1"/>
  <c r="G19" i="1"/>
  <c r="G24" i="1" s="1"/>
  <c r="Y23" i="9" l="1"/>
  <c r="Y25" i="9"/>
  <c r="Y28" i="9"/>
  <c r="Y32" i="9"/>
  <c r="Z32" i="9"/>
  <c r="Z25" i="9"/>
  <c r="Z28" i="9"/>
  <c r="AA25" i="9"/>
  <c r="AA28" i="9"/>
  <c r="AA32" i="9"/>
  <c r="AB25" i="9"/>
  <c r="AB28" i="9"/>
  <c r="AB32" i="9"/>
  <c r="Y20" i="9"/>
  <c r="Z20" i="9"/>
  <c r="Z23" i="9"/>
  <c r="AA20" i="9"/>
  <c r="AA23" i="9"/>
  <c r="AB20" i="9"/>
  <c r="AB23" i="9"/>
  <c r="R19" i="1"/>
  <c r="R24" i="1" s="1"/>
  <c r="Q19" i="1"/>
  <c r="N19" i="1"/>
  <c r="N24" i="1" s="1"/>
  <c r="J19" i="1"/>
  <c r="J24" i="1" s="1"/>
  <c r="I19" i="1"/>
  <c r="F19" i="1"/>
  <c r="I24" i="1" l="1"/>
  <c r="Z8" i="1" s="1"/>
  <c r="Z16" i="1"/>
  <c r="M24" i="1"/>
  <c r="AA8" i="1" s="1"/>
  <c r="AA16" i="1"/>
  <c r="F24" i="1"/>
  <c r="Y8" i="1" s="1"/>
  <c r="Y16" i="1"/>
  <c r="Q24" i="1"/>
  <c r="AB8" i="1" s="1"/>
  <c r="AB16" i="1"/>
  <c r="AB26" i="1" l="1"/>
  <c r="AB31" i="1"/>
  <c r="AB29" i="1"/>
  <c r="AB35" i="1"/>
  <c r="AB33" i="1"/>
  <c r="AA26" i="1"/>
  <c r="AA29" i="1"/>
  <c r="AA31" i="1"/>
  <c r="AA35" i="1"/>
  <c r="AA33" i="1"/>
  <c r="Y26" i="1"/>
  <c r="Y31" i="1"/>
  <c r="Y33" i="1"/>
  <c r="Y29" i="1"/>
  <c r="Y35" i="1"/>
  <c r="Z26" i="1"/>
  <c r="Z35" i="1"/>
  <c r="Z33" i="1"/>
  <c r="Z31" i="1"/>
  <c r="Z29" i="1"/>
</calcChain>
</file>

<file path=xl/sharedStrings.xml><?xml version="1.0" encoding="utf-8"?>
<sst xmlns="http://schemas.openxmlformats.org/spreadsheetml/2006/main" count="11083" uniqueCount="1613">
  <si>
    <t>MNO</t>
  </si>
  <si>
    <t>Provider information</t>
  </si>
  <si>
    <t>MVNO</t>
  </si>
  <si>
    <t>MVNE</t>
  </si>
  <si>
    <t>Name:</t>
  </si>
  <si>
    <t>Address:</t>
  </si>
  <si>
    <t>Country:</t>
  </si>
  <si>
    <t xml:space="preserve">Please select the country from the drop-down menu. </t>
  </si>
  <si>
    <t>Operator / service provider type:</t>
  </si>
  <si>
    <t xml:space="preserve">Please select the operator / service provider type from the drop-down menu, i.e. whether the operator / service provider is an MNO, an MVNO or an MVNE. </t>
  </si>
  <si>
    <t>Telephone:</t>
  </si>
  <si>
    <t xml:space="preserve">E-mail: </t>
  </si>
  <si>
    <t>Website:</t>
  </si>
  <si>
    <t>Date of providing the information in this questionnaire:</t>
  </si>
  <si>
    <t>General comments:</t>
  </si>
  <si>
    <t>1.</t>
  </si>
  <si>
    <t>Information about the questionnaire</t>
  </si>
  <si>
    <t>Structure of the questionnaire</t>
  </si>
  <si>
    <r>
      <t xml:space="preserve">This file contains two questionnaires: the </t>
    </r>
    <r>
      <rPr>
        <b/>
        <sz val="11"/>
        <color theme="1"/>
        <rFont val="Calibri"/>
        <family val="2"/>
        <scheme val="minor"/>
      </rPr>
      <t>data questionnaire</t>
    </r>
    <r>
      <rPr>
        <sz val="11"/>
        <color theme="1"/>
        <rFont val="Calibri"/>
        <family val="2"/>
        <scheme val="minor"/>
      </rPr>
      <t xml:space="preserve"> (formerly the international roaming benchmark questionnaire) and the </t>
    </r>
    <r>
      <rPr>
        <b/>
        <sz val="11"/>
        <color theme="1"/>
        <rFont val="Calibri"/>
        <family val="2"/>
        <scheme val="minor"/>
      </rPr>
      <t>transparency questionnaire</t>
    </r>
    <r>
      <rPr>
        <sz val="11"/>
        <color theme="1"/>
        <rFont val="Calibri"/>
        <family val="2"/>
        <scheme val="minor"/>
      </rPr>
      <t xml:space="preserve"> (formerly the transparency and comparability questionnaire). </t>
    </r>
  </si>
  <si>
    <r>
      <t xml:space="preserve">The </t>
    </r>
    <r>
      <rPr>
        <b/>
        <sz val="11"/>
        <color theme="1"/>
        <rFont val="Calibri"/>
        <family val="2"/>
        <scheme val="minor"/>
      </rPr>
      <t>data questionnaire</t>
    </r>
    <r>
      <rPr>
        <sz val="11"/>
        <color theme="1"/>
        <rFont val="Calibri"/>
        <family val="2"/>
        <scheme val="minor"/>
      </rPr>
      <t xml:space="preserve"> consists of three sheets: "Data questionnaire - mobile" and "Data - connected objects" are </t>
    </r>
    <r>
      <rPr>
        <i/>
        <sz val="11"/>
        <color theme="1"/>
        <rFont val="Calibri"/>
        <family val="2"/>
        <scheme val="minor"/>
      </rPr>
      <t>mandatory</t>
    </r>
    <r>
      <rPr>
        <sz val="11"/>
        <color theme="1"/>
        <rFont val="Calibri"/>
        <family val="2"/>
        <scheme val="minor"/>
      </rPr>
      <t xml:space="preserve">, while "Data - Western Balkan" may be filled out on a voluntary basis. </t>
    </r>
  </si>
  <si>
    <r>
      <t xml:space="preserve">The </t>
    </r>
    <r>
      <rPr>
        <b/>
        <sz val="11"/>
        <color theme="1"/>
        <rFont val="Calibri"/>
        <family val="2"/>
        <scheme val="minor"/>
      </rPr>
      <t>transparency questionnaire</t>
    </r>
    <r>
      <rPr>
        <sz val="11"/>
        <color theme="1"/>
        <rFont val="Calibri"/>
        <family val="2"/>
        <scheme val="minor"/>
      </rPr>
      <t xml:space="preserve"> consists of two sheets which are both </t>
    </r>
    <r>
      <rPr>
        <i/>
        <sz val="11"/>
        <color theme="1"/>
        <rFont val="Calibri"/>
        <family val="2"/>
        <scheme val="minor"/>
      </rPr>
      <t>mandatory</t>
    </r>
    <r>
      <rPr>
        <sz val="11"/>
        <color theme="1"/>
        <rFont val="Calibri"/>
        <family val="2"/>
        <scheme val="minor"/>
      </rPr>
      <t xml:space="preserve">: "Transparency questionnaire" and "Transparency - per-country". "Transparency - per-country" is a supplement to the first questionnaire sheet: for this reason, questions in these two sheets are interlinked. </t>
    </r>
  </si>
  <si>
    <t>Data import</t>
  </si>
  <si>
    <t>To facilitate automated data import for the data questionnaires, we have provided a data structure in the sheet "Data import structure".</t>
  </si>
  <si>
    <t>Validation features in the sheet: Data questionnaire - mobile</t>
  </si>
  <si>
    <t>How to submit comments</t>
  </si>
  <si>
    <t xml:space="preserve">After every section, a comment field is provided to allow for comments on points in this section. Please state which question your comment refers to (e.g. 3.4.) for each comment separately. </t>
  </si>
  <si>
    <r>
      <t xml:space="preserve">All other fields are locked and </t>
    </r>
    <r>
      <rPr>
        <b/>
        <sz val="11"/>
        <color theme="1"/>
        <rFont val="Calibri"/>
        <family val="2"/>
        <scheme val="minor"/>
      </rPr>
      <t>comments in other fields will be disregarded</t>
    </r>
    <r>
      <rPr>
        <sz val="11"/>
        <color theme="1"/>
        <rFont val="Calibri"/>
        <family val="2"/>
        <scheme val="minor"/>
      </rPr>
      <t xml:space="preserve">. </t>
    </r>
  </si>
  <si>
    <t>1.2.</t>
  </si>
  <si>
    <t>Definitions</t>
  </si>
  <si>
    <t>1.2.1.</t>
  </si>
  <si>
    <t>General</t>
  </si>
  <si>
    <t>Definition</t>
  </si>
  <si>
    <t>See also</t>
  </si>
  <si>
    <t>SIM</t>
  </si>
  <si>
    <t>By SIM, we refer to any kind of SIM card, eSIM, SoftSIM, etc</t>
  </si>
  <si>
    <t>active SIM</t>
  </si>
  <si>
    <r>
      <t>A SIM</t>
    </r>
    <r>
      <rPr>
        <sz val="11"/>
        <color theme="1"/>
        <rFont val="Calibri"/>
        <family val="2"/>
        <scheme val="minor"/>
      </rPr>
      <t xml:space="preserve"> is considered active if mobile services were consumed at least once in the concerned period (quarter) using this card. </t>
    </r>
  </si>
  <si>
    <t>device</t>
  </si>
  <si>
    <r>
      <t>A device can be any hardware that uses SIM</t>
    </r>
    <r>
      <rPr>
        <sz val="11"/>
        <rFont val="Calibri"/>
        <family val="2"/>
        <scheme val="minor"/>
      </rPr>
      <t>s to connect to telecommunications networks</t>
    </r>
  </si>
  <si>
    <t>mobile subscription</t>
  </si>
  <si>
    <t>operator/service provider type</t>
  </si>
  <si>
    <t>non-terrestrial network</t>
  </si>
  <si>
    <t xml:space="preserve">Non-terrestrial public mobile networks use radio access technologies, such as GSM/UMTS/LTE/5G-NR pico-cells combined with a satellite backhaul in order to provide services to passengers and crew. Examples of these networks may be mobile communications networks on board marine vessels (MCV services) as defined in Commission Decision 2010/166/EU or mobile communications networks on aircraft (MCA services) as defined in Commission Decision 2008/294/EC.
For this section, please provide information on your retail users which have connected to non-terrestrial networks (within the EU/EEA as well as RoW), as well as retail volumes and retail revenues. Please also provide the wholesale payments made to operators of non-terrestrial networks. </t>
  </si>
  <si>
    <t>1.2.2.</t>
  </si>
  <si>
    <t>Mobile SIMs</t>
  </si>
  <si>
    <t>EU/EEA roaming enabled SIMs</t>
  </si>
  <si>
    <r>
      <t>An EU/EEA roaming enabled SIM means a SIM that is able to use EU/EEA roaming services while abroad with no need for any action prior to travelling abroa</t>
    </r>
    <r>
      <rPr>
        <sz val="11"/>
        <rFont val="Calibri"/>
        <family val="2"/>
        <scheme val="minor"/>
      </rPr>
      <t>d. Domestic-only refers to SIMs that are not able to use roaming services while abroad.</t>
    </r>
  </si>
  <si>
    <t>number of  SIMs that were roaming</t>
  </si>
  <si>
    <t xml:space="preserve">Number of  SIMs (consumer and business) that connected to a roaming network at least once in the quarter. If a user roams twice within the same period, this user is counted as one SIM using roaming in this period. </t>
  </si>
  <si>
    <t>roaming day</t>
  </si>
  <si>
    <t>Given that Article 4(4) CIR 2016/2286 states that any day when a roaming customer has logged on to the domestic network shall be counted as a day of domestic presence of that customer, the term "roaming day" should be understood as a full day connected to one or several visited networks in EU/EEA. It is also considered a roaming day when the subscriber is logged on a visited network in the EEA and the same day enters a third country outside the EU/EEA. 
Total number of days that active SIMs were roaming in the EU/EEA refers to the sum of the days of presence in an EU/EEA country for all the roaming SIMs of the service provider. 
For example, if a Romanian user spent 3 days in Greece and another Romanian user 5 days in Belgium, the  service provider would report 8 days in total.</t>
  </si>
  <si>
    <t>SIMs with a corporate tariff</t>
  </si>
  <si>
    <t>1.2.3.</t>
  </si>
  <si>
    <t>Retail roaming</t>
  </si>
  <si>
    <t>Tariffs</t>
  </si>
  <si>
    <t>alternative tariff</t>
  </si>
  <si>
    <t>RLAH tariff</t>
  </si>
  <si>
    <r>
      <t xml:space="preserve">RLAH tariffs as defined in Article 4 (1) Roaming Regulation are tariffs where no surcharge is levied in addition to the domestic retail price for any regulated roaming service. These tariffs are the default tariffs for consumers.
Exceptionally, surcharges may be applied to customers with RLAH tariffs in the following cases: failure to provide a stable link, exceeding the FUP or non compliance from abusive or anomalous usage. Additionally, a provider may apply surcharges if a derogation has been granted. 
</t>
    </r>
    <r>
      <rPr>
        <sz val="11"/>
        <rFont val="Calibri"/>
        <family val="2"/>
        <scheme val="minor"/>
      </rPr>
      <t>In the case of RLAH+, the relevant indicators (e.g. traffic, etc) should be reported under the relevant RLAH+ and, if applicable, RLAH categories. 
For example, a SIM that has exceeded the FUP during a quarter should be reported as active SIMs in RLAH (question 1.1.1) and number of active SIMs in RLAH+ exceeding the data FUP for open bundles or pre-paid tariffs at least once in the concerned quarter in the EU/EEA (question 1.2.4). The traffic before exceeding the FUP should be reported as RLAH traffic (question 2.2.3) and the traffic in excess of the FUP should be reported in the category "for exceeding the FUP" (question 2.3.4.1).</t>
    </r>
  </si>
  <si>
    <t>RLAH+ (for not providing the stable link)</t>
  </si>
  <si>
    <t>RLAH +  (for not providing the stable link)</t>
  </si>
  <si>
    <t>Refers to a case where a roaming customer did not provide (after request from the roaming provider) proof of normal residence in the Member State or of other stable links with that Member State (Article 4 CIR 2016/2286).</t>
  </si>
  <si>
    <t>RLAH + (derogation)</t>
  </si>
  <si>
    <t>Refers to the case of a service provider for which the provision of roaming services at the level of domestic prices is proved by the relevant NRA to be unsustainable and the service provider is allowed to add a surcharge to its domestic prices when its users roam, in accordance with the sustainability mechanism set out in Article 6 (1) Roaming Regulation.</t>
  </si>
  <si>
    <t>Refers to the case of using a data roaming service which exceeds the FUP of open bundles or exceeds the FUP of pre-paid tariffs (Article 5 Roaming Regulation).</t>
  </si>
  <si>
    <t>RLAH +  (non compliance from abusive or anomalous usage)</t>
  </si>
  <si>
    <t>Refers to those cases where subscribers are identified as having abusive or anomalous usage by the following objective indicators: the control mechanism (prevalence of presence and consumption) and other indicators like long inactivity of SIMs and sequential use of SIMs (Article 4 CIR 2016/2286).</t>
  </si>
  <si>
    <t>Units</t>
  </si>
  <si>
    <t>domestic</t>
  </si>
  <si>
    <r>
      <rPr>
        <i/>
        <sz val="11"/>
        <color theme="1"/>
        <rFont val="Calibri"/>
        <family val="2"/>
        <scheme val="minor"/>
      </rPr>
      <t>Domestic minutes</t>
    </r>
    <r>
      <rPr>
        <sz val="11"/>
        <color theme="1"/>
        <rFont val="Calibri"/>
        <family val="2"/>
        <scheme val="minor"/>
      </rPr>
      <t xml:space="preserve"> refer to the minutes originated and terminated in the Member State where the subscription was issued. International calls shall be included (i.e. calls originated in the Member State where the subscription was issued and terminated on an EU/EEA or RoW network). For this indicator, please provide the actual minutes (not billed minutes). 
</t>
    </r>
    <r>
      <rPr>
        <i/>
        <sz val="11"/>
        <color theme="1"/>
        <rFont val="Calibri"/>
        <family val="2"/>
        <scheme val="minor"/>
      </rPr>
      <t>Domestic SMS</t>
    </r>
    <r>
      <rPr>
        <sz val="11"/>
        <color theme="1"/>
        <rFont val="Calibri"/>
        <family val="2"/>
        <scheme val="minor"/>
      </rPr>
      <t xml:space="preserve"> refers to the SMS messages sent from within the Member State where the subscription was issued to a subscriber in that same Member State. International SMS shall be included (i.e. SMS originated in the Member State where the subscription was issued and terminated on an EU/EEA or RoW network).
</t>
    </r>
    <r>
      <rPr>
        <i/>
        <sz val="11"/>
        <color theme="1"/>
        <rFont val="Calibri"/>
        <family val="2"/>
        <scheme val="minor"/>
      </rPr>
      <t>Domestic data</t>
    </r>
    <r>
      <rPr>
        <sz val="11"/>
        <color theme="1"/>
        <rFont val="Calibri"/>
        <family val="2"/>
        <scheme val="minor"/>
      </rPr>
      <t xml:space="preserve"> refers to data used on a network (upload and download) in the Member State where the subscription was issued.
These units should only include usage of terrestrial networks. </t>
    </r>
  </si>
  <si>
    <t>domestic revenues</t>
  </si>
  <si>
    <t>EU/EEA</t>
  </si>
  <si>
    <r>
      <rPr>
        <i/>
        <sz val="11"/>
        <color theme="1"/>
        <rFont val="Calibri"/>
        <family val="2"/>
        <scheme val="minor"/>
      </rPr>
      <t>EU/EEA roaming minutes made</t>
    </r>
    <r>
      <rPr>
        <sz val="11"/>
        <color theme="1"/>
        <rFont val="Calibri"/>
        <family val="2"/>
        <scheme val="minor"/>
      </rPr>
      <t xml:space="preserve"> refer to the minutes originated in an EU/EEA Member State other than the State in which the subscription was issued and terminated in any EU/EEA Member State. For this indicator, please provide the actual minutes (not billed minutes). 
</t>
    </r>
    <r>
      <rPr>
        <i/>
        <sz val="11"/>
        <color theme="1"/>
        <rFont val="Calibri"/>
        <family val="2"/>
        <scheme val="minor"/>
      </rPr>
      <t xml:space="preserve">EU/EEA roaming minutes received </t>
    </r>
    <r>
      <rPr>
        <sz val="11"/>
        <color theme="1"/>
        <rFont val="Calibri"/>
        <family val="2"/>
        <scheme val="minor"/>
      </rPr>
      <t>refer to the minutes terminated in an EU/EEA Member State other than the State in which the subscription was issued, and originated in any EU/EEA Member State. For this indicator, please provide the actual minutes (not billed minutes). 
EU/</t>
    </r>
    <r>
      <rPr>
        <i/>
        <sz val="11"/>
        <color theme="1"/>
        <rFont val="Calibri"/>
        <family val="2"/>
        <scheme val="minor"/>
      </rPr>
      <t>EEA roaming SMS</t>
    </r>
    <r>
      <rPr>
        <sz val="11"/>
        <color theme="1"/>
        <rFont val="Calibri"/>
        <family val="2"/>
        <scheme val="minor"/>
      </rPr>
      <t xml:space="preserve"> refers to SMS sent from an EU/EEA Member State other than the State in which the subscription was issued to a subscriber in any EU/EEA Member State. 
EU/</t>
    </r>
    <r>
      <rPr>
        <i/>
        <sz val="11"/>
        <color theme="1"/>
        <rFont val="Calibri"/>
        <family val="2"/>
        <scheme val="minor"/>
      </rPr>
      <t>EEA roaming data</t>
    </r>
    <r>
      <rPr>
        <sz val="11"/>
        <color theme="1"/>
        <rFont val="Calibri"/>
        <family val="2"/>
        <scheme val="minor"/>
      </rPr>
      <t xml:space="preserve"> refers to data used on a network (upload or download) in an EU/EEA Member State other than the State in which the subscription was issued.
These units should only include usage of terrestrial networks. </t>
    </r>
  </si>
  <si>
    <t>EEA roaming revenues</t>
  </si>
  <si>
    <t>Rest of World (RoW)</t>
  </si>
  <si>
    <r>
      <rPr>
        <i/>
        <sz val="11"/>
        <color theme="1"/>
        <rFont val="Calibri"/>
        <family val="2"/>
        <scheme val="minor"/>
      </rPr>
      <t>RoW roaming minutes</t>
    </r>
    <r>
      <rPr>
        <sz val="11"/>
        <color theme="1"/>
        <rFont val="Calibri"/>
        <family val="2"/>
        <scheme val="minor"/>
      </rPr>
      <t xml:space="preserve"> refer to minutes originated in a non-EU/EEA state, regardless of the state in which the minutes are terminated, and to minutes originated in an EU/EEA Member State other than the State in which the subscription was issued and terminating in a non-EU/EEA state.  For this indicator, please provide the actual minutes (not billed minutes). 
</t>
    </r>
    <r>
      <rPr>
        <i/>
        <sz val="11"/>
        <color theme="1"/>
        <rFont val="Calibri"/>
        <family val="2"/>
        <scheme val="minor"/>
      </rPr>
      <t>RoW roaming SMS</t>
    </r>
    <r>
      <rPr>
        <sz val="11"/>
        <color theme="1"/>
        <rFont val="Calibri"/>
        <family val="2"/>
        <scheme val="minor"/>
      </rPr>
      <t xml:space="preserve"> refers to SMS sent from a non-EU/EEA state, regardless of the state in which the SMS is received, and to SMS sent from an EU/EEA Member State other than the State in which the subscription was issued to a subscriber in a non-EU/EEA state. 
</t>
    </r>
    <r>
      <rPr>
        <i/>
        <sz val="11"/>
        <color theme="1"/>
        <rFont val="Calibri"/>
        <family val="2"/>
        <scheme val="minor"/>
      </rPr>
      <t>RoW roaming data</t>
    </r>
    <r>
      <rPr>
        <sz val="11"/>
        <color theme="1"/>
        <rFont val="Calibri"/>
        <family val="2"/>
        <scheme val="minor"/>
      </rPr>
      <t xml:space="preserve"> refers to data used on a network (upload and download) in a non-EU/EEA state.
These units should only include usage of terrestrial networks. 
Please refer to the list of countries further below for detailed information on which countries should be considered non-EU/EEA. </t>
    </r>
  </si>
  <si>
    <t>RoW roaming revenues</t>
  </si>
  <si>
    <t>Revenues</t>
  </si>
  <si>
    <t>domestic units</t>
  </si>
  <si>
    <t>EU/EEA roaming units</t>
  </si>
  <si>
    <t>RoW roaming units</t>
  </si>
  <si>
    <t>revenues that include more than one mobile service</t>
  </si>
  <si>
    <t xml:space="preserve">If users are subscribed to a bundle, and it is not possible to assign revenues to individual elements of that bundle, please submit these revenues here. </t>
  </si>
  <si>
    <t>roaming revenues from regulated metered tariffs</t>
  </si>
  <si>
    <t>EU/EEA roaming revenues from regulated metered tariffs refers to cases in which a roaming subscriber is not using services from a bundle but pays services per unit consumed (for example a subscriber pays 0.005 euros/MB for each MB they consume domestically). This subscriber will also pay per unit (i.e. metered) when roaming.</t>
  </si>
  <si>
    <t>1.2.4.</t>
  </si>
  <si>
    <t>Wholesale roaming</t>
  </si>
  <si>
    <t>wholesale outbound roaming</t>
  </si>
  <si>
    <t>outbound traffic</t>
  </si>
  <si>
    <t>wholesale roaming resale access</t>
  </si>
  <si>
    <t>trading platforms</t>
  </si>
  <si>
    <t xml:space="preserve">Trading platforms are marketplaces where providers may purchase roaming volumes while comparing the prices of different operators in a specific country. </t>
  </si>
  <si>
    <t>traffic via trading platforms</t>
  </si>
  <si>
    <t>Examples for the calculation of balanced and unbalanced traffic</t>
  </si>
  <si>
    <t>inbound traffic</t>
  </si>
  <si>
    <t>Inbound traffic is the traffic that is generated on a visited operator's network  (namely the operator that actually manages the calls, SMS, data) from roaming customers of a foreign operator. Only MNOs have inbound traffic.</t>
  </si>
  <si>
    <t>examples for the calculation of balanced and unbalanced traffic</t>
  </si>
  <si>
    <r>
      <rPr>
        <b/>
        <sz val="11"/>
        <rFont val="Calibri"/>
        <family val="2"/>
        <scheme val="minor"/>
      </rPr>
      <t>Example 1</t>
    </r>
    <r>
      <rPr>
        <sz val="11"/>
        <rFont val="Calibri"/>
        <family val="2"/>
        <scheme val="minor"/>
      </rPr>
      <t>: Inbound traffic totals 50 million minutes, outbound totals 20 million minutes,  This means that 20 million minutes should be reported as balanced traffic and 30 as unbalanced inbound roaming traffic.</t>
    </r>
  </si>
  <si>
    <t>unbalanced traffic</t>
  </si>
  <si>
    <t>Unbalanced traffic according to Article 21 (2) Roaming Regulation means the wholesale inbound traffic in excess of the outbound traffic from the point of view of the visited operator. The unbalanced traffic is the difference between the inbound traffic and outbound traffic. The data questionnaire (section D sub-section 4) shall be completed from the visited network's perspective, that means  when the traffic balance is positive (if inbound-outbound &gt;0, then the positive traffic is the unbalanced traffic; if inbound - outbound &lt;0, then the unbalanced traffic = 0. 
Examples of how to calculate balanced and unbalanced traffic in section D sub-section 4 of the data questionnaire are provided on the right side.</t>
  </si>
  <si>
    <t>unbalanced revenues</t>
  </si>
  <si>
    <t xml:space="preserve">Wholesale Roaming Voice Minutes and Revenues (excl. VAT, incl. Discounts) </t>
  </si>
  <si>
    <t>Balanced 
Traffic</t>
  </si>
  <si>
    <t>Unbalanced 
Traffic</t>
  </si>
  <si>
    <t>TOTAL 
inbound traffic</t>
  </si>
  <si>
    <t>balanced traffic</t>
  </si>
  <si>
    <t xml:space="preserve">Balanced traffic means the volume of inbound traffic that equals outbound traffic. </t>
  </si>
  <si>
    <t>balanced revenues</t>
  </si>
  <si>
    <t>EU/EEA Member States minutes (million minutes)</t>
  </si>
  <si>
    <t>total inbound traffic</t>
  </si>
  <si>
    <t>Total inbound traffic is the sum of balanced and unbalanced inbound traffic .</t>
  </si>
  <si>
    <t>EU/EEA Member States revenues from minutes (million €)</t>
  </si>
  <si>
    <t>Please report the revenues that correspond to the balanced traffic</t>
  </si>
  <si>
    <t>Please report the revenues that correspond to the unbalanced traffic</t>
  </si>
  <si>
    <t>Please report the revenues that correspond to the Total inbound traffic</t>
  </si>
  <si>
    <t>transit traffic</t>
  </si>
  <si>
    <t>Transit services relate to the service that a third-party transit operator (other than the visited network operator originating the service traffic) provides to convey the traffic between the originating visited network and the terminating network. 
In this section, please provide the total wholesale roaming transit traffic delivered as visited network to a transit operator per service (in units of minutes for voice, units of SMS and units of GB for data).
In the case of data services (section 5.2.3), please include all data volumes delivered to a GRX/IPX transit operator (including non roaming-related volumes).</t>
  </si>
  <si>
    <t>transit revenues</t>
  </si>
  <si>
    <r>
      <rPr>
        <b/>
        <sz val="11"/>
        <rFont val="Calibri"/>
        <family val="2"/>
        <scheme val="minor"/>
      </rPr>
      <t>Example 2:</t>
    </r>
    <r>
      <rPr>
        <sz val="11"/>
        <rFont val="Calibri"/>
        <family val="2"/>
        <scheme val="minor"/>
      </rPr>
      <t xml:space="preserve"> Inbound traffic totals 20 million minutes, outbound totals 50 million minutes. This means that only 20 million minutes should be reported as balanced  and 0 as unbalanced inbound roaming.</t>
    </r>
  </si>
  <si>
    <t>This refers to: 
- the volumes (minutes, SMS, data) that an MNO/MVNO purchases from visited networks so as to offer retail roaming services to its own customers that roam abroad or for resale to MVNOs and the relevant payment; or
- the volumes (minutes, SMS, data) that an MVNO purchases from a host network providing resale access so as to offer retail roaming services to its own customers that roam abroad and the relevant payment.</t>
  </si>
  <si>
    <t>Unbalanced
Traffic</t>
  </si>
  <si>
    <t xml:space="preserve">This refers to the volumes (minutes, SMS, data) purchased via a trading platform by an MNO/MVNO for the provision of retail roaming services to its customers roaming abroad. </t>
  </si>
  <si>
    <t xml:space="preserve">EU/EEA Member States revenues from minutes (million €)  </t>
  </si>
  <si>
    <t>Please report the revenues that correspond to the unbalanced traffic.</t>
  </si>
  <si>
    <t>Please report the revenues that correspond to the balanced traffic.</t>
  </si>
  <si>
    <t xml:space="preserve">Please report the total payments made per wholesale roaming service as visited network to transit operators. 
In the case of data services (section 5.2.3), please include the total payments for all data volumes delivered to a GRX/IPX transit operator (including non roaming-related volumes). </t>
  </si>
  <si>
    <t>Other wholesale definitions</t>
  </si>
  <si>
    <t>payments</t>
  </si>
  <si>
    <t xml:space="preserve">Please report the payments you have made to other operators for the use of the services in the applicable categories. </t>
  </si>
  <si>
    <t>rates paid</t>
  </si>
  <si>
    <t>Please report the rates you have paid other operators for the services in the applicable categories. Please provide this information excluding tax, but including any applicable discounts.</t>
  </si>
  <si>
    <t>rates charged</t>
  </si>
  <si>
    <t>unbalanced rates paid</t>
  </si>
  <si>
    <r>
      <t xml:space="preserve">In section 3.2 of the template, the unbalanced charged rate is the price charged by visited operator for the unbalanced volumes when inbound-outbound &gt;0. 
If the discount regime leads to difficulties to calculte the exact price paid then operators can submit the rate without the discounts.
Unbalanced rates only between EU/EEA traffic.
</t>
    </r>
    <r>
      <rPr>
        <i/>
        <sz val="11"/>
        <color theme="1"/>
        <rFont val="Calibri"/>
        <family val="2"/>
        <scheme val="minor"/>
      </rPr>
      <t xml:space="preserve">Lowest rate: </t>
    </r>
    <r>
      <rPr>
        <sz val="11"/>
        <color theme="1"/>
        <rFont val="Calibri"/>
        <family val="2"/>
        <scheme val="minor"/>
      </rPr>
      <t xml:space="preserve">Please provide the lowest rate you have paid to other operators. If it is not possible to determine the lowest unbalanced rate due to the wholesale tariff scheme (e.g. annual discounts), then fill the cell with the low rate.
</t>
    </r>
    <r>
      <rPr>
        <i/>
        <sz val="11"/>
        <color theme="1"/>
        <rFont val="Calibri"/>
        <family val="2"/>
        <scheme val="minor"/>
      </rPr>
      <t xml:space="preserve">Average of the five lowest rates: </t>
    </r>
    <r>
      <rPr>
        <sz val="11"/>
        <color theme="1"/>
        <rFont val="Calibri"/>
        <family val="2"/>
        <scheme val="minor"/>
      </rPr>
      <t xml:space="preserve">For this indicator, please take the five lowest rates you paid, and then calculate the average of these rates. 
</t>
    </r>
    <r>
      <rPr>
        <i/>
        <sz val="11"/>
        <color theme="1"/>
        <rFont val="Calibri"/>
        <family val="2"/>
        <scheme val="minor"/>
      </rPr>
      <t>Highest rate:</t>
    </r>
    <r>
      <rPr>
        <sz val="11"/>
        <color theme="1"/>
        <rFont val="Calibri"/>
        <family val="2"/>
        <scheme val="minor"/>
      </rPr>
      <t xml:space="preserve"> Please provide the highest rate you have paid to other operators. </t>
    </r>
  </si>
  <si>
    <t>unbalanced rates charged</t>
  </si>
  <si>
    <t xml:space="preserve">Please report the rates you have charged other operators for the services in the applicable categories. Please provide this information excluding tax, but including any applicable discounts. 
</t>
  </si>
  <si>
    <r>
      <t xml:space="preserve">In section 3.2 of the template, the paid unbalanced rate is the price that an operator has to pay for the traffic when inbound-outbound &lt;0. 
If the discount regime leads to difficulties to calculte the exact price paid then operators can submit the rate without the discounts.
Unbalanced rates only between EU/EEA traffic.
</t>
    </r>
    <r>
      <rPr>
        <i/>
        <sz val="11"/>
        <color theme="1"/>
        <rFont val="Calibri"/>
        <family val="2"/>
        <scheme val="minor"/>
      </rPr>
      <t>Lowest rate:</t>
    </r>
    <r>
      <rPr>
        <sz val="11"/>
        <color theme="1"/>
        <rFont val="Calibri"/>
        <family val="2"/>
        <scheme val="minor"/>
      </rPr>
      <t xml:space="preserve"> Please provide the lowest rate you have charged other operators. If it is not possible to determine the lowest unbalanced rate due to the wholesale tariff scheme (e.g. annual discounts), then fill the cell with the low rate.
</t>
    </r>
    <r>
      <rPr>
        <i/>
        <sz val="11"/>
        <color theme="1"/>
        <rFont val="Calibri"/>
        <family val="2"/>
        <scheme val="minor"/>
      </rPr>
      <t xml:space="preserve">Average of the five lowest rates: </t>
    </r>
    <r>
      <rPr>
        <sz val="11"/>
        <color theme="1"/>
        <rFont val="Calibri"/>
        <family val="2"/>
        <scheme val="minor"/>
      </rPr>
      <t xml:space="preserve">For this indicator, please take the five lowest rates you have charged other operators, and then calculate the average of these rates. 
</t>
    </r>
    <r>
      <rPr>
        <i/>
        <sz val="11"/>
        <color theme="1"/>
        <rFont val="Calibri"/>
        <family val="2"/>
        <scheme val="minor"/>
      </rPr>
      <t>Highest rate:</t>
    </r>
    <r>
      <rPr>
        <sz val="11"/>
        <color theme="1"/>
        <rFont val="Calibri"/>
        <family val="2"/>
        <scheme val="minor"/>
      </rPr>
      <t xml:space="preserve"> Please provide the highest rate you have charged other operators. </t>
    </r>
  </si>
  <si>
    <t>1.2.5.</t>
  </si>
  <si>
    <t>M2M</t>
  </si>
  <si>
    <t>connected object / device</t>
  </si>
  <si>
    <t>NB-IOT</t>
  </si>
  <si>
    <t>Narrowband Internet of Things: a LPWAN radio technology standard developed by 3GPP to enable a wide range of cellular devices and services (for M2M and IoT Applications).The specification completed in 3GPP Release 13. (https://www.3gpp.org/news-events/1805-iot_r14)</t>
  </si>
  <si>
    <t>LPWAN</t>
  </si>
  <si>
    <t>LTE-M</t>
  </si>
  <si>
    <t>Long Term Evolution-category M1. It is a type of LPWAN radio technology standard developed by 3GPP to enable a wide range of cellular devices and services (for M2M and IoT Applications). The specification completed in 3GPP Release 13. (https://www.3gpp.org/news-events/1805-iot_r14)</t>
  </si>
  <si>
    <t xml:space="preserve">LPWAN stands for Low Power Wide Area Network. The split between LPWAN and permanent roaming derives from Recital 68 and Article 21(1d) Roaming Regulation. </t>
  </si>
  <si>
    <t>connected objects / devices in permanent roaming</t>
  </si>
  <si>
    <t xml:space="preserve">Generally, please use the methodology which is the basis for your agreements with other operators. 
In case no such terms are contained in the agreement, this indicator refers to a connected device/object that is roaming more than 4 months continuously in foreign networks from a home network perspective (sections A and B as well as question 4 in section C) or to a connected device/object that is roaming more than 4 month continuously on your network from a visited network perspective (section C question 3). This serves to align the data with the definition specified in the CIR. 
In case of global SIMs, these should be included in 1.2.2. if they are considered to be in permanent roaming (if not, please indicate them under 1.2.1.). 
The case of trucks travelling the majority of the time in multiple countries is also included in the definition for sections A and B as well as question 4 in section C. 
The split between LPWAN and permanent roaming derives from Recital 68 and Article 21(1d) Roaming Regulation. </t>
  </si>
  <si>
    <t>units for wholesale charges per SIM</t>
  </si>
  <si>
    <t>wholesale charges per SIM</t>
  </si>
  <si>
    <t xml:space="preserve">EU/EEA roaming </t>
  </si>
  <si>
    <t>EU/EEA roaming revenues are defined as revenues deriving directly from the traffic of connected objects/devices originated in a visited Member State. Any revenues from services not related to connected objects/devices should be excluded.
Service providers shall include revenues from surcharges (applied to basic tariff plan or any add-on) from alternative tariffs and metered tariffs used in roaming. 
In the case of M2M, this can include RLAH revenues from roaming of connected objects/devices which are not in permanent roaming. 
In case revenues cannot be distinguished by service type (e.g. SMS), please provide this split based on internal estimations. 
All EU/EEA roaming revenues should exclude VAT.</t>
  </si>
  <si>
    <t>RoW roaming</t>
  </si>
  <si>
    <t xml:space="preserve">Rest of World revenues are defined as revenues deriving directly from the provision of roaming services to connected objects/devices outside of EU/EEA area.
Revenues from roaming communications made from an EU/EEA country to a non-EU/EEA country shall also be included (eg.: roaming call made from Italy to Australia). As a matter of fact, only revenues from regulated roaming communications (intra-EU/EEA roaming communications) are intended to be included in the cell “Total EEA Retail Roaming Revenues”. 
In case revenues cannot be distinguished by service type (e.g. SMS), please provide this split based on internal estimations. 
Any revenues from non-mobile services should be excluded.  
Rest of World revenues should be excluding VAT.
Please refer to the list of countries further below for detailed information on which countries should be considered non-EU/EEA. </t>
  </si>
  <si>
    <t>revenues from roaming in LPWAN</t>
  </si>
  <si>
    <t xml:space="preserve">All revenues made from retail roaming of connected objects/devices in LPWAN should be listed here. </t>
  </si>
  <si>
    <t>revenues from permanent roaming</t>
  </si>
  <si>
    <t xml:space="preserve">All revenues made from permanent retail roaming of connected objects/devices should be listed here. </t>
  </si>
  <si>
    <t>objects/devices in permanent roaming</t>
  </si>
  <si>
    <t xml:space="preserve">In case charges are agreed on a per-SIM basis (and not on a per-unit basis), please indicate the total revenues made through such agreements in 3.1.4. and the total payments made on the basis of such agreements in 4.1.4. in the respective quarter. </t>
  </si>
  <si>
    <t>1.2.6.</t>
  </si>
  <si>
    <t>Western Balkan</t>
  </si>
  <si>
    <t>wholesale payments</t>
  </si>
  <si>
    <t xml:space="preserve">Please include payments for total retail traffic, i.e. for retail consumption.
If possible, please do not include M2M traffic.  </t>
  </si>
  <si>
    <t>1.2.7.</t>
  </si>
  <si>
    <t>Transparency questionnaire</t>
  </si>
  <si>
    <t>Fair Use Policy (FUP)</t>
  </si>
  <si>
    <t xml:space="preserve">A fair use policy is a set of measures designed by roaming providers to prevent abusive or anomalous use of roaming services provided within the RLAH context. Fair use policies are subject to the terms set out in Commission Implementing Regulation (EU) 2016/2286 (CIR 2016/2286). </t>
  </si>
  <si>
    <t>FUP mechanisms</t>
  </si>
  <si>
    <t xml:space="preserve">The FUP mechansims referred to in Section 2 are defined in CIR 2016/2286 Articles 3 and 4. </t>
  </si>
  <si>
    <t>stable links</t>
  </si>
  <si>
    <t xml:space="preserve">In accordance with CIR 2016/2286, a user having ‘stable links’ with a Member State means presence on the territory of the Member State arising from a full-time and durable employment relationship, including that of frontier workers; from durable contractual relations entailing a similar degree of physical presence of a self-employed person; from participation in full-time recurring courses of study; or from other situations, such as those of posted workers or retired persons, whenever they involve an analogous level of territorial presence. 
In order for users to prove that they have stable links with a Member State, they can provide a proof of residence or any other document corroborating frequent and substantial presence in this Member State. </t>
  </si>
  <si>
    <t>open data bundle</t>
  </si>
  <si>
    <t xml:space="preserve">In accordance with CIR 2016/2286, an ‘open data bundle’ means a tariff plan for the provision of one or more mobile retail services which does not limit the volume of mobile data retail services included against the payment of a fixed periodic fee, or for which the domestic unit price of mobile data retail services, derived by dividing the overall domestic retail price, excluding VAT, for mobile services corresponding to the entire billing period by the total volume of mobile data retail services available domestically, is lower than the regulated maximum wholesale roaming charge referred to in Articles 9-11 Roaming Regulation.
</t>
  </si>
  <si>
    <t>data roaming limit</t>
  </si>
  <si>
    <t xml:space="preserve">For prepaid tariff plans, roaming providers may apply the calculation formula for open data bundles for limiting the consumption of data roaming services within the EEA. This measure is considered an alternative to the proof of stable links. </t>
  </si>
  <si>
    <t>control mechanism based on objective indicators</t>
  </si>
  <si>
    <t>To determine whether subscribers have prevailing domestic consumption or presence, roaming providers may apply one of three options: 
- Measures to verify prevailing domestic presence/usage, subject to a control window of four months
- Long inactivity of a SIM with prevailing roaming consumption
- Subscription to and sequential use of multiple SIMs by the same customer</t>
  </si>
  <si>
    <t>corporate subscribers</t>
  </si>
  <si>
    <t xml:space="preserve">Please use the same procedure for distinguishing between corporate and consumer subscriptions in the transparency questionnaire as it was defined for the data questionnaire. </t>
  </si>
  <si>
    <t>window control mechanism</t>
  </si>
  <si>
    <t xml:space="preserve">The window control mechanism is used to determine a subscriber's prevailing domestic consumption or presence and is considered part of a control mechanism based on objective indicators. </t>
  </si>
  <si>
    <t>CIR calculation</t>
  </si>
  <si>
    <t xml:space="preserve">CIR 2016/2286 sets out a calculation method for determining the fair use limit of open data bundles in Article 4(2). Generally, this consists of dividing the cost of the bundle by the wholesale price cap specified in Article 11 Roaming Regulation. The result is then multiplied by two to arrive at the minimum volume available to the subscriber in question when roaming. </t>
  </si>
  <si>
    <t>personal page</t>
  </si>
  <si>
    <t xml:space="preserve">A personal page is a site that is only available to subscribers after logging in on the roaming provider's website. </t>
  </si>
  <si>
    <t>actual limit</t>
  </si>
  <si>
    <t xml:space="preserve">The actual roaming limit refers to the result of the CIR calculation. </t>
  </si>
  <si>
    <t>cut-off limit</t>
  </si>
  <si>
    <t xml:space="preserve">The cut-off limit refers to a limit offered to a subscriber to cap their roaming consumption. This can be a volume-based limit (e.g. after consuming 5 GB, further data usage while roaming is blocked) or a financial cut-off limit (e.g. after consuming more than 30 euro in additional roaming surcharges, further roaming usage is blocked). 
The Roaming Regulation sets out that roaming providers must offer a default financial cut-off limit at 50 euro (Article 14(4)2 Roaming Regulation) and at 100 euro (Article 14(4)7 Roaming Regulation). A default volume-based limit equivalent to 50 euro may also be offered (Article 14(4)3 Roaming Regulation). </t>
  </si>
  <si>
    <t>steering</t>
  </si>
  <si>
    <t xml:space="preserve">Roaming providers use a range of technologies and mechanisms to steer consumers towards networks preferred by operators, e.g. to keep the wholesale charges for roaming at a minimum. </t>
  </si>
  <si>
    <t>access seeker</t>
  </si>
  <si>
    <t xml:space="preserve">For the purposes of this questionnaire, an access seeker can be an MNO, MVNO or MVNE seeking to obtain access to the networks of host MNOs in order to provide roaming services. </t>
  </si>
  <si>
    <t>network generations and technologies</t>
  </si>
  <si>
    <t xml:space="preserve">Mobile services are provided via a variety of network generations (such as 4G) and technologies (such as VoLTE). </t>
  </si>
  <si>
    <t>prioritisation</t>
  </si>
  <si>
    <t xml:space="preserve">In this questionnaire, prioritisation refers to preferential treatment of certain networks in terms of connecting subscribers to these networks. </t>
  </si>
  <si>
    <t>other pricing schemes than per-unit pricing</t>
  </si>
  <si>
    <t xml:space="preserve">In Article 3(4), the Roaming Regulation sets out that if both parties to the wholesale roaming agreement explicitly agree, a wholesale pricing model may be used for roaming agreements that is not subject to the maximum regulated wholesale roaming charge for the period of validity of the agreement. Recital 21 specifies that this could encompass, amongst others, flat payments, upfront committments, capacity-based wholesale roaming agreements, pricing schemes that reflect variations of demand across the year, or others. </t>
  </si>
  <si>
    <t>seamless handover</t>
  </si>
  <si>
    <t xml:space="preserve">A handover between two cells can be considered seamless when there is no perceivable interruption of the connection. </t>
  </si>
  <si>
    <t>1.3.</t>
  </si>
  <si>
    <t>Countries per region</t>
  </si>
  <si>
    <t>1.3.1.</t>
  </si>
  <si>
    <t>Africa</t>
  </si>
  <si>
    <t>Northern Africa</t>
  </si>
  <si>
    <t>Sub-Saharan Africa</t>
  </si>
  <si>
    <t>Outermost regions</t>
  </si>
  <si>
    <t>return to questionnaire</t>
  </si>
  <si>
    <t>Algeria</t>
  </si>
  <si>
    <t>Angola</t>
  </si>
  <si>
    <t>Mayotte°</t>
  </si>
  <si>
    <t>see other regions:</t>
  </si>
  <si>
    <t>Egypt</t>
  </si>
  <si>
    <t>Benin</t>
  </si>
  <si>
    <t>Réunion°</t>
  </si>
  <si>
    <t>Americas</t>
  </si>
  <si>
    <t>Libya</t>
  </si>
  <si>
    <t>Botswana</t>
  </si>
  <si>
    <t>Asia</t>
  </si>
  <si>
    <t>Morocco</t>
  </si>
  <si>
    <t>British Indian Ocean Territory</t>
  </si>
  <si>
    <t>Europe</t>
  </si>
  <si>
    <t>Sudan</t>
  </si>
  <si>
    <t>Burkina Faso</t>
  </si>
  <si>
    <t>Oceania</t>
  </si>
  <si>
    <t>Tunisia</t>
  </si>
  <si>
    <t>Burundi</t>
  </si>
  <si>
    <t xml:space="preserve">°These countries are classified as EU outermost regions. They are listed again in the Europe section for the sake of completeness. </t>
  </si>
  <si>
    <t>Western Sahara</t>
  </si>
  <si>
    <t>Cabo Verde</t>
  </si>
  <si>
    <t>Cameroon</t>
  </si>
  <si>
    <t>Central African Republic</t>
  </si>
  <si>
    <t>Chad</t>
  </si>
  <si>
    <t>Comoros</t>
  </si>
  <si>
    <t>Congo</t>
  </si>
  <si>
    <t>Côte d’Ivoire</t>
  </si>
  <si>
    <t>Democratic Republic of the Congo</t>
  </si>
  <si>
    <t>Djibouti</t>
  </si>
  <si>
    <t>Equatorial Guinea</t>
  </si>
  <si>
    <t>Eritrea</t>
  </si>
  <si>
    <t>Eswatini</t>
  </si>
  <si>
    <t>Ethiopia</t>
  </si>
  <si>
    <t>French Southern Territories</t>
  </si>
  <si>
    <t>Gabon</t>
  </si>
  <si>
    <t>Gambia</t>
  </si>
  <si>
    <t>Ghana</t>
  </si>
  <si>
    <t>Guinea</t>
  </si>
  <si>
    <t>Guinea-Bissau</t>
  </si>
  <si>
    <t>Kenya</t>
  </si>
  <si>
    <t>Lesotho</t>
  </si>
  <si>
    <t>Liberia</t>
  </si>
  <si>
    <t>Madagascar</t>
  </si>
  <si>
    <t>Malawi</t>
  </si>
  <si>
    <t>Mali</t>
  </si>
  <si>
    <t>Mauritania</t>
  </si>
  <si>
    <t>Mauritius</t>
  </si>
  <si>
    <t>Mozambique</t>
  </si>
  <si>
    <t>Namibia</t>
  </si>
  <si>
    <t>Niger</t>
  </si>
  <si>
    <t>Nigeria</t>
  </si>
  <si>
    <t>Rwanda</t>
  </si>
  <si>
    <t>Saint Helena</t>
  </si>
  <si>
    <t>Sao Tome and Principe</t>
  </si>
  <si>
    <t>Senegal</t>
  </si>
  <si>
    <t>Seychelles</t>
  </si>
  <si>
    <t>Sierra Leone</t>
  </si>
  <si>
    <t>Somalia</t>
  </si>
  <si>
    <t>South Africa</t>
  </si>
  <si>
    <t>South Sudan</t>
  </si>
  <si>
    <t>Togo</t>
  </si>
  <si>
    <t>Uganda</t>
  </si>
  <si>
    <t>United Republic of Tanzania</t>
  </si>
  <si>
    <t>Zambia</t>
  </si>
  <si>
    <t>Zimbabwe</t>
  </si>
  <si>
    <t>1.3.2.</t>
  </si>
  <si>
    <t>Latin America and the Caribbean</t>
  </si>
  <si>
    <t>Northern America</t>
  </si>
  <si>
    <t>Anguilla</t>
  </si>
  <si>
    <t>Bermuda</t>
  </si>
  <si>
    <t>French Guiana°</t>
  </si>
  <si>
    <t>Antigua and Barbuda</t>
  </si>
  <si>
    <t>Canada</t>
  </si>
  <si>
    <t>Guadeloupe°</t>
  </si>
  <si>
    <t>Argentina</t>
  </si>
  <si>
    <t>Greenland</t>
  </si>
  <si>
    <t>Martinique°</t>
  </si>
  <si>
    <t>Aruba</t>
  </si>
  <si>
    <t>Saint Pierre and Miquelon</t>
  </si>
  <si>
    <t>Saint Martin (French Part)°</t>
  </si>
  <si>
    <t>Bahamas</t>
  </si>
  <si>
    <t>United States of America</t>
  </si>
  <si>
    <t>Barbados</t>
  </si>
  <si>
    <t>Belize</t>
  </si>
  <si>
    <t>Bolivia (Plurinational State of)</t>
  </si>
  <si>
    <t>Bonaire, Sint Eustatius and Saba</t>
  </si>
  <si>
    <t>Bouvet Island</t>
  </si>
  <si>
    <t>Brazil</t>
  </si>
  <si>
    <t>British Virgin Islands</t>
  </si>
  <si>
    <t>Cayman Islands</t>
  </si>
  <si>
    <t>Chile</t>
  </si>
  <si>
    <t>Colombia</t>
  </si>
  <si>
    <t>Costa Rica</t>
  </si>
  <si>
    <t>Cuba</t>
  </si>
  <si>
    <t>Curaçao</t>
  </si>
  <si>
    <t>Dominica</t>
  </si>
  <si>
    <t>Dominican Republic</t>
  </si>
  <si>
    <t>Ecuador</t>
  </si>
  <si>
    <t>El Salvador</t>
  </si>
  <si>
    <t>Falkland Islands (Malvinas)</t>
  </si>
  <si>
    <t>Grenada</t>
  </si>
  <si>
    <t>Guatemala</t>
  </si>
  <si>
    <t>Guyana</t>
  </si>
  <si>
    <t>Haiti</t>
  </si>
  <si>
    <t>Honduras</t>
  </si>
  <si>
    <t>Jamaica</t>
  </si>
  <si>
    <t>Mexico</t>
  </si>
  <si>
    <t>Montserrat</t>
  </si>
  <si>
    <t>Nicaragua</t>
  </si>
  <si>
    <t>Panama</t>
  </si>
  <si>
    <t>Paraguay</t>
  </si>
  <si>
    <t>Peru</t>
  </si>
  <si>
    <t>Puerto Rico</t>
  </si>
  <si>
    <t>Saint Barthélemy</t>
  </si>
  <si>
    <t>Saint Kitts and Nevis</t>
  </si>
  <si>
    <t>Saint Lucia</t>
  </si>
  <si>
    <t>Saint Vincent and the Grenadines</t>
  </si>
  <si>
    <t>Sint Maarten (Dutch part)</t>
  </si>
  <si>
    <t>South Georgia and the South Sandwich Islands</t>
  </si>
  <si>
    <t>Suriname</t>
  </si>
  <si>
    <t>Trinidad and Tobago</t>
  </si>
  <si>
    <t>Turks and Caicos Islands</t>
  </si>
  <si>
    <t>United States Virgin Islands</t>
  </si>
  <si>
    <t>Uruguay</t>
  </si>
  <si>
    <t>Venezuela (Bolivarian Republic of)</t>
  </si>
  <si>
    <t>1.3.3.</t>
  </si>
  <si>
    <t>Central Asia</t>
  </si>
  <si>
    <t>Eastern Asia</t>
  </si>
  <si>
    <t>South-Eastern Asia</t>
  </si>
  <si>
    <t>Southern Asia</t>
  </si>
  <si>
    <t>Western Asia*</t>
  </si>
  <si>
    <t>Kazakhstan</t>
  </si>
  <si>
    <t>China</t>
  </si>
  <si>
    <t>Brunei Darussalam</t>
  </si>
  <si>
    <t>Afghanistan</t>
  </si>
  <si>
    <t>Armenia</t>
  </si>
  <si>
    <t>Kyrgyzstan</t>
  </si>
  <si>
    <t>China, Hong Kong Special Administrative Region</t>
  </si>
  <si>
    <t>Cambodia</t>
  </si>
  <si>
    <t>Bangladesh</t>
  </si>
  <si>
    <t>Azerbaijan</t>
  </si>
  <si>
    <t>Tajikistan</t>
  </si>
  <si>
    <t>China, Macao Special Administrative Region</t>
  </si>
  <si>
    <t>Indonesia</t>
  </si>
  <si>
    <t>Bhutan</t>
  </si>
  <si>
    <t>Bahrain</t>
  </si>
  <si>
    <t>Turkmenistan</t>
  </si>
  <si>
    <t>Democratic People's Republic of Korea</t>
  </si>
  <si>
    <t>Lao People's Democratic Republic</t>
  </si>
  <si>
    <t>India</t>
  </si>
  <si>
    <t>Georgia</t>
  </si>
  <si>
    <t>Uzbekistan</t>
  </si>
  <si>
    <t>Japan</t>
  </si>
  <si>
    <t>Malaysia</t>
  </si>
  <si>
    <t>Iran (Islamic Republic of)</t>
  </si>
  <si>
    <t>Iraq</t>
  </si>
  <si>
    <t>Mongolia</t>
  </si>
  <si>
    <t>Myanmar</t>
  </si>
  <si>
    <t>Maldives</t>
  </si>
  <si>
    <t>Israel</t>
  </si>
  <si>
    <t xml:space="preserve">*Cyprus has been removed from Western Asia as it is classified as an EEA country. </t>
  </si>
  <si>
    <t>Republic of Korea</t>
  </si>
  <si>
    <t>Philippines</t>
  </si>
  <si>
    <t>Nepal</t>
  </si>
  <si>
    <t>Jordan</t>
  </si>
  <si>
    <t>Singapore</t>
  </si>
  <si>
    <t>Pakistan</t>
  </si>
  <si>
    <t>Kuwait</t>
  </si>
  <si>
    <t>Thailand</t>
  </si>
  <si>
    <t>Sri Lanka</t>
  </si>
  <si>
    <t>Lebanon</t>
  </si>
  <si>
    <t>Timor-Leste</t>
  </si>
  <si>
    <t>Oman</t>
  </si>
  <si>
    <t>Viet Nam</t>
  </si>
  <si>
    <t>Qatar</t>
  </si>
  <si>
    <t>Saudi Arabia</t>
  </si>
  <si>
    <t>State of Palestine</t>
  </si>
  <si>
    <t>Syrian Arab Republic</t>
  </si>
  <si>
    <t>Turkey</t>
  </si>
  <si>
    <t>United Arab Emirates</t>
  </si>
  <si>
    <t>Yemen</t>
  </si>
  <si>
    <t>1.3.4.</t>
  </si>
  <si>
    <t>Non-EU/EEA Europe</t>
  </si>
  <si>
    <t>Outermost regions°°</t>
  </si>
  <si>
    <t>return to data questionnaire 
(Western Balkan)</t>
  </si>
  <si>
    <t>Albania</t>
  </si>
  <si>
    <t>Åland Islands</t>
  </si>
  <si>
    <t>Azores</t>
  </si>
  <si>
    <t>return to transparency questionnaire
(per-country information)</t>
  </si>
  <si>
    <t>Bosnia and Herzegovina</t>
  </si>
  <si>
    <t>Andorra</t>
  </si>
  <si>
    <t>Canary Islands</t>
  </si>
  <si>
    <t>Kosovo**</t>
  </si>
  <si>
    <t>Belarus</t>
  </si>
  <si>
    <t>French Guiana</t>
  </si>
  <si>
    <t>Montenegro</t>
  </si>
  <si>
    <t>Faroe Islands</t>
  </si>
  <si>
    <t>Guadeloupe</t>
  </si>
  <si>
    <t>North Macedonia</t>
  </si>
  <si>
    <t>Gibraltar</t>
  </si>
  <si>
    <t>Madeira</t>
  </si>
  <si>
    <t>Serbia</t>
  </si>
  <si>
    <t>Guernsey</t>
  </si>
  <si>
    <t>Martinique</t>
  </si>
  <si>
    <t>Holy See</t>
  </si>
  <si>
    <t>Mayotte</t>
  </si>
  <si>
    <t>**This designation is without prejudice to positions on status, and is in line with UNSCR 1244 and the ICJ Opinion on the Kosovo declaration of independence.</t>
  </si>
  <si>
    <t>Isle of Man</t>
  </si>
  <si>
    <t>Réunion</t>
  </si>
  <si>
    <t>Jersey</t>
  </si>
  <si>
    <t>Saint Martin</t>
  </si>
  <si>
    <t>Monaco</t>
  </si>
  <si>
    <t>Republic of Moldova</t>
  </si>
  <si>
    <t>Russian Federation</t>
  </si>
  <si>
    <t xml:space="preserve">°°The outermost regions are listed here for the sake of completeness, in addition to being listed in the respective regions further above. </t>
  </si>
  <si>
    <t>San Marino</t>
  </si>
  <si>
    <t>Sark</t>
  </si>
  <si>
    <t>Svalbard and Jan Mayen Islands</t>
  </si>
  <si>
    <t>Switzerland</t>
  </si>
  <si>
    <t>Ukraine</t>
  </si>
  <si>
    <t>United Kingdom of Great Britain and Northern Ireland</t>
  </si>
  <si>
    <t>Vatican</t>
  </si>
  <si>
    <t>1.3.5.</t>
  </si>
  <si>
    <t>Australia and New Zealand</t>
  </si>
  <si>
    <t>Melanesia</t>
  </si>
  <si>
    <t>Micronesia</t>
  </si>
  <si>
    <t>Polynesia</t>
  </si>
  <si>
    <t>Australia</t>
  </si>
  <si>
    <t>Fiji</t>
  </si>
  <si>
    <t>Guam</t>
  </si>
  <si>
    <t>American Samoa</t>
  </si>
  <si>
    <t>Christmas Island</t>
  </si>
  <si>
    <t>New Caledonia</t>
  </si>
  <si>
    <t>Kiribati</t>
  </si>
  <si>
    <t>Cook Islands</t>
  </si>
  <si>
    <t>Cocos (Keeling) Islands</t>
  </si>
  <si>
    <t>Papua New Guinea</t>
  </si>
  <si>
    <t>Marshall Islands</t>
  </si>
  <si>
    <t>French Polynesia</t>
  </si>
  <si>
    <t>Heard Island and McDonald Islands</t>
  </si>
  <si>
    <t>Solomon Islands</t>
  </si>
  <si>
    <t>Micronesia (Federated States of)</t>
  </si>
  <si>
    <t>Niue</t>
  </si>
  <si>
    <t>New Zealand</t>
  </si>
  <si>
    <t>Vanuatu</t>
  </si>
  <si>
    <t>Nauru</t>
  </si>
  <si>
    <t>Pitcairn</t>
  </si>
  <si>
    <t>Norfolk Island</t>
  </si>
  <si>
    <t>Northern Mariana Islands</t>
  </si>
  <si>
    <t>Samoa</t>
  </si>
  <si>
    <t>Palau</t>
  </si>
  <si>
    <t>Tokelau</t>
  </si>
  <si>
    <t>United States Minor Outlying Islands</t>
  </si>
  <si>
    <t>Tonga</t>
  </si>
  <si>
    <t>Tuvalu</t>
  </si>
  <si>
    <t>Wallis and Futuna Islands</t>
  </si>
  <si>
    <t>Data questionnaire: Mobile services</t>
  </si>
  <si>
    <t>Respondent details</t>
  </si>
  <si>
    <t>Respondent name</t>
  </si>
  <si>
    <t>Calculated averages and totals</t>
  </si>
  <si>
    <t>e-mail address</t>
  </si>
  <si>
    <t>telephone number</t>
  </si>
  <si>
    <t>Subscribers</t>
  </si>
  <si>
    <t>Part I</t>
  </si>
  <si>
    <t>mobile roaming</t>
  </si>
  <si>
    <t>Domestic</t>
  </si>
  <si>
    <t>Total number of active subscribers</t>
  </si>
  <si>
    <t>1.1.</t>
  </si>
  <si>
    <t>As of 31.12.2021</t>
  </si>
  <si>
    <t>As of 31.03.2022</t>
  </si>
  <si>
    <t>As of 30.06.2022</t>
  </si>
  <si>
    <t>As of 30.09.2022</t>
  </si>
  <si>
    <t>Total number of active subscribers that are not EU/EEA roaming enabled ("domestic only")</t>
  </si>
  <si>
    <t>prepaid</t>
  </si>
  <si>
    <t>postpaid</t>
  </si>
  <si>
    <t>corporate</t>
  </si>
  <si>
    <t>1.1.1.</t>
  </si>
  <si>
    <t xml:space="preserve">Number of active SIMs with RLAH tariffs </t>
  </si>
  <si>
    <t>Jump to the definition of RLAH</t>
  </si>
  <si>
    <t>Roaming</t>
  </si>
  <si>
    <t>Jump to the definition of corporate subscribers</t>
  </si>
  <si>
    <t xml:space="preserve">Number of active subscribers with RLAH tariffs </t>
  </si>
  <si>
    <t>1.1.2.</t>
  </si>
  <si>
    <t>Number of active SIMs in RLAH+ (for not providing the stable link)</t>
  </si>
  <si>
    <t>Jump to the definition</t>
  </si>
  <si>
    <t>Number of active subscribers in RLAH+ (for not providing the stable link)</t>
  </si>
  <si>
    <t>Number of active subscribers in RLAH+ because of derogation</t>
  </si>
  <si>
    <t>1.1.3.</t>
  </si>
  <si>
    <t>Number of active SIMs in RLAH+ because of derogation</t>
  </si>
  <si>
    <t>Number of active subscribers with alternative tariffs</t>
  </si>
  <si>
    <t>Total number of active EU/EEA roaming enabled subscribers (sum of 1.1.1 to 1.1.4)</t>
  </si>
  <si>
    <t>1.1.4.</t>
  </si>
  <si>
    <t>Number of active SIMs with alternative tariffs</t>
  </si>
  <si>
    <t>Number of active subscribers that were roaming at least once in the concerned quarter in the EEA</t>
  </si>
  <si>
    <t>Number of active subscribers in RLAH+ exceeding the data FUP for open bundles or pre-paid tariffs at least once in the concerned quarter in the EEA</t>
  </si>
  <si>
    <t>1.1.5.</t>
  </si>
  <si>
    <t>Number of active subscribers in RLAH+ identified as having abusive or anomalous usage at least once in the concerned quarter in the EEA</t>
  </si>
  <si>
    <t>In case information of totals available only, please indicate this number in one of above cells (in one of the components of total sum), which is closest to total number and clarify it in comments section</t>
  </si>
  <si>
    <t>Number of active subscribers with RLAH services that were roaming at least once in the concerned period in the EEA</t>
  </si>
  <si>
    <t>Number of roaming days</t>
  </si>
  <si>
    <t>1.1.6.</t>
  </si>
  <si>
    <t>Total number of active SIMs that are not EU/EEA roaming enabled ("domestic only")</t>
  </si>
  <si>
    <t>Retail</t>
  </si>
  <si>
    <t>1.1.7.</t>
  </si>
  <si>
    <t>revenues</t>
  </si>
  <si>
    <t>ARRPU</t>
  </si>
  <si>
    <t>calls made</t>
  </si>
  <si>
    <t>units</t>
  </si>
  <si>
    <t>Total number of days that active SIMs were roaming in the EU/EEA</t>
  </si>
  <si>
    <t>usage per subscriber</t>
  </si>
  <si>
    <t>calls received</t>
  </si>
  <si>
    <t>SMS</t>
  </si>
  <si>
    <t>data in GB</t>
  </si>
  <si>
    <t>Roaming EEA</t>
  </si>
  <si>
    <t>Total roaming (RLAH, RLAH+ and alternative tariffs)</t>
  </si>
  <si>
    <t>Comments on this section</t>
  </si>
  <si>
    <t>2.</t>
  </si>
  <si>
    <t>2.1.</t>
  </si>
  <si>
    <t>Q4 2021</t>
  </si>
  <si>
    <t>Q1 2022</t>
  </si>
  <si>
    <t>Q2 2022</t>
  </si>
  <si>
    <t>Q3 2022</t>
  </si>
  <si>
    <t>2.1.1.1.</t>
  </si>
  <si>
    <t>Domestic minutes</t>
  </si>
  <si>
    <t>2.1.1.2.</t>
  </si>
  <si>
    <t>2.1.2.</t>
  </si>
  <si>
    <t>Domestic SMS</t>
  </si>
  <si>
    <t>2.1.3.</t>
  </si>
  <si>
    <t>Domestic GB</t>
  </si>
  <si>
    <t>RLAH</t>
  </si>
  <si>
    <t>2.1.4.</t>
  </si>
  <si>
    <t>Total retail domestic revenues including roaming revenues of bundles</t>
  </si>
  <si>
    <t>2.2.</t>
  </si>
  <si>
    <t>2.2.1.1.</t>
  </si>
  <si>
    <t>RLAH minutes</t>
  </si>
  <si>
    <t>2.2.1.2.</t>
  </si>
  <si>
    <t>2.2.2.</t>
  </si>
  <si>
    <t>RLAH SMS</t>
  </si>
  <si>
    <t>2.2.3.</t>
  </si>
  <si>
    <t>RLAH GB</t>
  </si>
  <si>
    <t>2.3.</t>
  </si>
  <si>
    <t>RLAH+</t>
  </si>
  <si>
    <t>2.3.1.</t>
  </si>
  <si>
    <t>for not providing the stable link</t>
  </si>
  <si>
    <t xml:space="preserve">RLAH+ </t>
  </si>
  <si>
    <t>2.3.1.1.1.</t>
  </si>
  <si>
    <t>RLAH+ minutes</t>
  </si>
  <si>
    <t>stable link</t>
  </si>
  <si>
    <t>2.3.1.1.2.</t>
  </si>
  <si>
    <t>2.3.1.2.</t>
  </si>
  <si>
    <t>RLAH+ SMS</t>
  </si>
  <si>
    <t>2.3.1.3.</t>
  </si>
  <si>
    <t>RLAH+ GB</t>
  </si>
  <si>
    <t>2.3.2.</t>
  </si>
  <si>
    <t>due to derogation</t>
  </si>
  <si>
    <t>2.3.2.1.1.</t>
  </si>
  <si>
    <t>2.3.2.1.2.</t>
  </si>
  <si>
    <t>2.3.2.2.</t>
  </si>
  <si>
    <t>2.3.2.3.</t>
  </si>
  <si>
    <t>2.3.3.</t>
  </si>
  <si>
    <t>for abusive/anomalous usage</t>
  </si>
  <si>
    <t>2.3.3.1.1.</t>
  </si>
  <si>
    <t>2.3.3.1.2.</t>
  </si>
  <si>
    <t>2.3.3.2.</t>
  </si>
  <si>
    <t>2.3.3.3.</t>
  </si>
  <si>
    <t>derogation</t>
  </si>
  <si>
    <t>2.3.4.</t>
  </si>
  <si>
    <t>2.3.4.1.</t>
  </si>
  <si>
    <t>2.4.</t>
  </si>
  <si>
    <t>Alternative tariffs</t>
  </si>
  <si>
    <t>2.4.1.1.</t>
  </si>
  <si>
    <t>Minutes</t>
  </si>
  <si>
    <t>2.4.1.2.</t>
  </si>
  <si>
    <t>2.4.2.</t>
  </si>
  <si>
    <t>2.4.3.</t>
  </si>
  <si>
    <t>GB</t>
  </si>
  <si>
    <t>2.4.4.</t>
  </si>
  <si>
    <t>Roaming revenues from alternative tariffs including more than one mobile service</t>
  </si>
  <si>
    <t>2.5.</t>
  </si>
  <si>
    <t>Total intra-EU/EEA roaming revenues from regulated metered tariffs</t>
  </si>
  <si>
    <t>2.6.</t>
  </si>
  <si>
    <t>RoW retail roaming</t>
  </si>
  <si>
    <t>abusive/anomalous usage</t>
  </si>
  <si>
    <t>2.6.1.1.</t>
  </si>
  <si>
    <t>actual minutes</t>
  </si>
  <si>
    <t>2.6.1.2.</t>
  </si>
  <si>
    <t>2.6.2.</t>
  </si>
  <si>
    <t>2.6.3.</t>
  </si>
  <si>
    <t>2.6.4.</t>
  </si>
  <si>
    <t>Roaming revenues that include more than one mobile service</t>
  </si>
  <si>
    <t>3.1.</t>
  </si>
  <si>
    <t>EU/EEA outbound roaming (IRBMK section 5)</t>
  </si>
  <si>
    <t>Please provide the volumes (in units) and payments for wholesale outbound roaming per category.</t>
  </si>
  <si>
    <t>3.1.1.</t>
  </si>
  <si>
    <t>3.1.2.</t>
  </si>
  <si>
    <t>3.1.3.</t>
  </si>
  <si>
    <t>exceeding data FUP</t>
  </si>
  <si>
    <t>3.2.</t>
  </si>
  <si>
    <t>EU/EEA unbalanced rates (IRBMK section 8)</t>
  </si>
  <si>
    <t>Please provide the lowest and highest rates paid for unbalanced traffic per category, as well as the average of the five lowest rates. 
In addition, MNOs should provide the lowest and highest rates charged for unbalanced traffic, as well as the average of the five lowest rates.</t>
  </si>
  <si>
    <t>Jump to the definition of unbalanced rates paid</t>
  </si>
  <si>
    <t>3.2.1.</t>
  </si>
  <si>
    <t>paid</t>
  </si>
  <si>
    <t>charged</t>
  </si>
  <si>
    <t>3.2.1.1.</t>
  </si>
  <si>
    <t>lowest rate</t>
  </si>
  <si>
    <t>alternative tariffs</t>
  </si>
  <si>
    <t>3.2.1.2.</t>
  </si>
  <si>
    <t>average of 5 lowest rates</t>
  </si>
  <si>
    <t>3.2.1.3.</t>
  </si>
  <si>
    <t>highest rate</t>
  </si>
  <si>
    <t>3.2.2.</t>
  </si>
  <si>
    <t>3.2.2.1.</t>
  </si>
  <si>
    <t>3.2.2.2.</t>
  </si>
  <si>
    <t>3.2.2.3.</t>
  </si>
  <si>
    <t>3.2.3.</t>
  </si>
  <si>
    <t>3.2.3.1.</t>
  </si>
  <si>
    <t>3.2.3.2.</t>
  </si>
  <si>
    <t>3.2.3.3.</t>
  </si>
  <si>
    <t>revenue from more than one mobile service</t>
  </si>
  <si>
    <t>EU/EEA wholesale roaming via trading platforms</t>
  </si>
  <si>
    <t>3.3.</t>
  </si>
  <si>
    <t xml:space="preserve">Please provide the volumes (in units) and revenues per category for wholesale EU/EEA roaming capacities acquired via trading platforms. </t>
  </si>
  <si>
    <t>Roaming RoW</t>
  </si>
  <si>
    <t>3.3.1.</t>
  </si>
  <si>
    <t>3.3.2.</t>
  </si>
  <si>
    <t>3.3.3.</t>
  </si>
  <si>
    <t>retail price per unit (in eurocent)</t>
  </si>
  <si>
    <t>4.</t>
  </si>
  <si>
    <t>Inbound roaming (IRBMK section 3)</t>
  </si>
  <si>
    <t>4.1.</t>
  </si>
  <si>
    <t>Please provide the wholesale roaming units and revenues in the EU/EEA region per type of traffic and category.</t>
  </si>
  <si>
    <t>4.1.1.</t>
  </si>
  <si>
    <t>Total</t>
  </si>
  <si>
    <t>4.1.1.1.</t>
  </si>
  <si>
    <t>4.1.1.2.</t>
  </si>
  <si>
    <t>retail price per unit (in euro)</t>
  </si>
  <si>
    <t>4.1.1.3.</t>
  </si>
  <si>
    <t>4.1.2.</t>
  </si>
  <si>
    <t>Balanced</t>
  </si>
  <si>
    <t>Jump to the defnition</t>
  </si>
  <si>
    <t>4.1.2.1.</t>
  </si>
  <si>
    <t>Total retail revenues</t>
  </si>
  <si>
    <t>4.1.2.2.</t>
  </si>
  <si>
    <t>Total intra-EEA retail roaming revenues from surcharges (RLAH+ revenues)</t>
  </si>
  <si>
    <t>4.1.2.3.</t>
  </si>
  <si>
    <t>Total retail intra-EU/EEA roaming revenues from alternative tariffs</t>
  </si>
  <si>
    <t>Total intra-EEA retail roaming revenues from regulated metered tariffs</t>
  </si>
  <si>
    <t>4.1.3.</t>
  </si>
  <si>
    <t>Unbalanced</t>
  </si>
  <si>
    <t>Total retail revenues from roaming outside the EEA (Rest of World)</t>
  </si>
  <si>
    <t>4.1.3.1.</t>
  </si>
  <si>
    <t>4.1.3.2.</t>
  </si>
  <si>
    <t>4.1.3.3.</t>
  </si>
  <si>
    <t>Wholesale</t>
  </si>
  <si>
    <t>Average prices</t>
  </si>
  <si>
    <t>4.2.</t>
  </si>
  <si>
    <t>RoW</t>
  </si>
  <si>
    <t>EEA traffic</t>
  </si>
  <si>
    <t>Please provide the inbound wholesale roaming units and revenues in the RoW region per type of traffic and category.</t>
  </si>
  <si>
    <t>price per minute (in eurocent)</t>
  </si>
  <si>
    <t>4.2.1.</t>
  </si>
  <si>
    <t>4.2.2.</t>
  </si>
  <si>
    <t>total traffic</t>
  </si>
  <si>
    <t>4.2.3.</t>
  </si>
  <si>
    <t>price per SMS (in eurocent)</t>
  </si>
  <si>
    <t>5.</t>
  </si>
  <si>
    <t>5.1.</t>
  </si>
  <si>
    <t>Wholesale roaming resale access</t>
  </si>
  <si>
    <t>5.1.1.</t>
  </si>
  <si>
    <t>Agreements applying Art. 3 Roaming Regulation (IRBMK section 4)</t>
  </si>
  <si>
    <t>5.1.1.1.</t>
  </si>
  <si>
    <t>price per GB (in euro)</t>
  </si>
  <si>
    <t>5.1.1.2.</t>
  </si>
  <si>
    <t>5.1.1.3.</t>
  </si>
  <si>
    <t>RoW traffic</t>
  </si>
  <si>
    <t>price per minute (in euro cents)</t>
  </si>
  <si>
    <t>5.1.2.</t>
  </si>
  <si>
    <t>Agreements not based on Art. 3 Roaming Regulation (IRBMK section 6)</t>
  </si>
  <si>
    <t>price per SMS (in euro cents)</t>
  </si>
  <si>
    <t xml:space="preserve">Please provide the wholesale inbound volumes (in units) and revenues per category from agreements not based on Art. 3 Roaming Regulation (e.g. agreements on a commercial basis). </t>
  </si>
  <si>
    <t>5.1.2.1.</t>
  </si>
  <si>
    <t>5.1.2.2.</t>
  </si>
  <si>
    <t>5.1.2.3.</t>
  </si>
  <si>
    <t>Roaming on non-terrestrial networks</t>
  </si>
  <si>
    <t>Retail consumption and revenues</t>
  </si>
  <si>
    <t>6.</t>
  </si>
  <si>
    <t xml:space="preserve">Please provide the volumes (in units) and revenues per cateogory for wholesale transit traffic. </t>
  </si>
  <si>
    <t>6.1.</t>
  </si>
  <si>
    <t>6.2.</t>
  </si>
  <si>
    <t>6.3.</t>
  </si>
  <si>
    <t>7.</t>
  </si>
  <si>
    <t>Roaming units, revenues and payments on non-terrestrial networks</t>
  </si>
  <si>
    <t>Please provide the retail units and revenues, as well as the wholesale payments, per specified category.</t>
  </si>
  <si>
    <t>retail</t>
  </si>
  <si>
    <t>wholesale</t>
  </si>
  <si>
    <t>7.1.1.</t>
  </si>
  <si>
    <t>7.1.2.</t>
  </si>
  <si>
    <t>Wholesale payments</t>
  </si>
  <si>
    <t>7.2.</t>
  </si>
  <si>
    <t>price per minute (in eurocents)</t>
  </si>
  <si>
    <t>7.3.</t>
  </si>
  <si>
    <t>price per SMS (in eurocents)</t>
  </si>
  <si>
    <t>Data questionnaire: Connected objects and devices</t>
  </si>
  <si>
    <t>Part II - connected objects/devices</t>
  </si>
  <si>
    <t>Total number of active EU/EEA roaming-enabled connected objects/devices</t>
  </si>
  <si>
    <t>Section A - connected objects/devices</t>
  </si>
  <si>
    <t>Total number of active connected objects/devices that are not EU/EEA roaming enabled ("domestic only")</t>
  </si>
  <si>
    <t>Total number of active connected objects/devices</t>
  </si>
  <si>
    <t>Number of connected objects/devices operating in LPWAN</t>
  </si>
  <si>
    <t>Total number of active connected objects/devices that are not EU/EEA roaming enabled ("domestic-only")</t>
  </si>
  <si>
    <t>Number of active connected objects/devices roaming at least once in the concerned quarter in the EU/EEA</t>
  </si>
  <si>
    <t>Number of active connected objects/devices roaming permanently in the concerned quarter in the EU/EEA</t>
  </si>
  <si>
    <t>Number of connected objects/devices operating in LPWAN (NB-IoT and LTE-M) independently of national or roaming usage</t>
  </si>
  <si>
    <t>Roaming devices</t>
  </si>
  <si>
    <t>Please provide the number of connected objects/devices roaming in the specified period in the EU/EEA</t>
  </si>
  <si>
    <t xml:space="preserve">This figure should include any connected objects/devices reported under 1.2.2. further below. </t>
  </si>
  <si>
    <t>usage per subscriber per month</t>
  </si>
  <si>
    <t>Section B - Retail roaming of connected objects/devices</t>
  </si>
  <si>
    <t>Retail units and revenues per region</t>
  </si>
  <si>
    <t>EEA</t>
  </si>
  <si>
    <t>EU/EEA roaming</t>
  </si>
  <si>
    <t>retail price per unit (in euro cent)</t>
  </si>
  <si>
    <t>2.2.3.1.</t>
  </si>
  <si>
    <t>total</t>
  </si>
  <si>
    <t>2.2.3.2.</t>
  </si>
  <si>
    <t>in LPWAN</t>
  </si>
  <si>
    <t>2.2.3.3.</t>
  </si>
  <si>
    <t>in permanent roaming</t>
  </si>
  <si>
    <t>2.2.4.</t>
  </si>
  <si>
    <t>total GB</t>
  </si>
  <si>
    <t>2.3.1.1.</t>
  </si>
  <si>
    <t>GB in LPWAN</t>
  </si>
  <si>
    <t>Roaming revenues from tariffs that include more than one mobile service</t>
  </si>
  <si>
    <t>GB in permanent roaming</t>
  </si>
  <si>
    <t>Section C - Wholesale roaming of connected objects/devices</t>
  </si>
  <si>
    <t>3.</t>
  </si>
  <si>
    <t>Wholesale inbound roaming (IRBMK section 15)</t>
  </si>
  <si>
    <t>EU/EEA wholesale roaming</t>
  </si>
  <si>
    <t>3.1.3.1.</t>
  </si>
  <si>
    <t>3.1.3.2.</t>
  </si>
  <si>
    <t>3.1.3.3.</t>
  </si>
  <si>
    <t>units (SIM)</t>
  </si>
  <si>
    <t>3.1.4.</t>
  </si>
  <si>
    <t>Wholesale charges per SIM</t>
  </si>
  <si>
    <t>RoW wholesale roaming</t>
  </si>
  <si>
    <t>Wholesale outbound roaming (IRBMK section 16)</t>
  </si>
  <si>
    <t>Total domestic revenues</t>
  </si>
  <si>
    <t>Total intra-EEA roaming revenues</t>
  </si>
  <si>
    <t>Total RoW roaming revenues</t>
  </si>
  <si>
    <t>Wholesale inbound</t>
  </si>
  <si>
    <t>4.1.4.</t>
  </si>
  <si>
    <t>permanent roaming</t>
  </si>
  <si>
    <t>charges per SIM</t>
  </si>
  <si>
    <t>Data questionnaire: Western Balkan</t>
  </si>
  <si>
    <t xml:space="preserve">Part III - This section is voluntary and concerns solely roaming usage in the Western Balkan (WB) region. </t>
  </si>
  <si>
    <t>Number of subscribers that were roaming at least once in the concerned period in WB</t>
  </si>
  <si>
    <t xml:space="preserve">For the purposes of monitoring the development of the roaming market in the EU/EEA and WB regions, the European Commission has requested BEREC to include questions on retail and wholesale roaming in this region which may be answered on a voluntary basis. </t>
  </si>
  <si>
    <t>List of Western Balkan countries</t>
  </si>
  <si>
    <t xml:space="preserve">1. </t>
  </si>
  <si>
    <t>Roaming in WB - MVNOs, MVNEs and MNOs</t>
  </si>
  <si>
    <t xml:space="preserve">Please provide the retail units consumed by SIMs roaming in the WB region and the corresponding retail revenues. Furthermore, please provide the wholesale payments made to WB operators in each of the categories. </t>
  </si>
  <si>
    <t>2.1.1.</t>
  </si>
  <si>
    <t>minutes</t>
  </si>
  <si>
    <t>Retail roaming revenues from tariffs that include more than one mobile service</t>
  </si>
  <si>
    <t>data</t>
  </si>
  <si>
    <t>WB wholesale inbound roaming - MNOs</t>
  </si>
  <si>
    <t>Please list the units and revenues in the respective category.</t>
  </si>
  <si>
    <t>revenues from subscriptions with more than one mobile service</t>
  </si>
  <si>
    <t>Outbound</t>
  </si>
  <si>
    <t>price per min (in eurocent)</t>
  </si>
  <si>
    <t>Inbound</t>
  </si>
  <si>
    <t>Drop-down options</t>
  </si>
  <si>
    <t>standard</t>
  </si>
  <si>
    <t>yes</t>
  </si>
  <si>
    <t>no</t>
  </si>
  <si>
    <t>n.a.</t>
  </si>
  <si>
    <t>technologies</t>
  </si>
  <si>
    <t>3G</t>
  </si>
  <si>
    <t>4G</t>
  </si>
  <si>
    <t>5G</t>
  </si>
  <si>
    <r>
      <t xml:space="preserve">Section A - Transparency of retail offers
</t>
    </r>
    <r>
      <rPr>
        <i/>
        <sz val="13"/>
        <color theme="3"/>
        <rFont val="Calibri"/>
        <family val="2"/>
        <scheme val="minor"/>
      </rPr>
      <t xml:space="preserve">This section should be filled out by MVNOs, MVNEs and MNOs. </t>
    </r>
  </si>
  <si>
    <t>reasons why not</t>
  </si>
  <si>
    <t>technical implementation with other European MNOs pending</t>
  </si>
  <si>
    <t>1. Quality of service (QoS)</t>
  </si>
  <si>
    <t>host MNO does not provide access</t>
  </si>
  <si>
    <t>Which technologies do you offer to your subscribers when roaming in the EU/EEA?</t>
  </si>
  <si>
    <t>Please select from the drop-down menu</t>
  </si>
  <si>
    <t>If not, please select the most important reason why not</t>
  </si>
  <si>
    <t>If there are other reasons, please explain why</t>
  </si>
  <si>
    <t>access to this technology is too expensive</t>
  </si>
  <si>
    <t>2G</t>
  </si>
  <si>
    <t>not yet available locally</t>
  </si>
  <si>
    <t>other</t>
  </si>
  <si>
    <t>technologies used where others would be available</t>
  </si>
  <si>
    <t>4G (instead of 5G)</t>
  </si>
  <si>
    <t>5G standalone</t>
  </si>
  <si>
    <t>5G non-standalone</t>
  </si>
  <si>
    <t>notification timing</t>
  </si>
  <si>
    <t>in advance</t>
  </si>
  <si>
    <t>with the introduction of the tariff plan</t>
  </si>
  <si>
    <t>Do you offer these technologies to all users (prepaid, postpaid, consumers, corporate customers)?</t>
  </si>
  <si>
    <t>If not, please explain why</t>
  </si>
  <si>
    <t>afterwards</t>
  </si>
  <si>
    <t>tariff plans</t>
  </si>
  <si>
    <t>pre-paid</t>
  </si>
  <si>
    <t>post-paid</t>
  </si>
  <si>
    <t>consumers</t>
  </si>
  <si>
    <t>pre-paid + post-paid</t>
  </si>
  <si>
    <t>Do you differentiate between technologies when offering services at home?</t>
  </si>
  <si>
    <t>pre-paid + corporate</t>
  </si>
  <si>
    <t>post-paid + corporate</t>
  </si>
  <si>
    <t>1.4.</t>
  </si>
  <si>
    <t>In how many EU/EEA countries do you offer 5G roaming services?</t>
  </si>
  <si>
    <t xml:space="preserve">The adjacent cell is automatically filled according to your responses to Section E. </t>
  </si>
  <si>
    <t>Jump to Section E</t>
  </si>
  <si>
    <t>all tariff plans</t>
  </si>
  <si>
    <t>none</t>
  </si>
  <si>
    <t>services</t>
  </si>
  <si>
    <t>voice</t>
  </si>
  <si>
    <t>2. Fair Use Policy (FUP)</t>
  </si>
  <si>
    <t>providing information</t>
  </si>
  <si>
    <t>actively</t>
  </si>
  <si>
    <t>General questions</t>
  </si>
  <si>
    <t>Jump to the definitions</t>
  </si>
  <si>
    <t>passively</t>
  </si>
  <si>
    <t>Which FUP mechanisms do you use?</t>
  </si>
  <si>
    <t>Which types of tariff plans is this mechanism applied to?</t>
  </si>
  <si>
    <t>Have surcharges been levied for voice services?</t>
  </si>
  <si>
    <t>Have surcharges been levied for SMS services?</t>
  </si>
  <si>
    <t>Have surcharges been levied for data services?</t>
  </si>
  <si>
    <t>Why have you not applied this mechanism?</t>
  </si>
  <si>
    <t>If other, please explain</t>
  </si>
  <si>
    <t>both</t>
  </si>
  <si>
    <t>observation window</t>
  </si>
  <si>
    <t>4 months</t>
  </si>
  <si>
    <t>control mechanism/objective indicators</t>
  </si>
  <si>
    <t>long inactivity</t>
  </si>
  <si>
    <t>Please explain which other objective indicators you use</t>
  </si>
  <si>
    <t>information on observation window</t>
  </si>
  <si>
    <t>usage</t>
  </si>
  <si>
    <t>sequential use of multiple SIM cards</t>
  </si>
  <si>
    <t>presence</t>
  </si>
  <si>
    <t>other objective indicators</t>
  </si>
  <si>
    <r>
      <t xml:space="preserve">data roaming limit
</t>
    </r>
    <r>
      <rPr>
        <i/>
        <u/>
        <sz val="11"/>
        <color theme="10"/>
        <rFont val="Calibri"/>
        <family val="2"/>
        <scheme val="minor"/>
      </rPr>
      <t>for pre-paid offers only</t>
    </r>
  </si>
  <si>
    <t>segments alternative tariffs</t>
  </si>
  <si>
    <t>consumer</t>
  </si>
  <si>
    <r>
      <t xml:space="preserve">How would you rate the effectiveness of the following FUP elements in preventing abusive or anomalous use of RLAH?
</t>
    </r>
    <r>
      <rPr>
        <i/>
        <sz val="11"/>
        <color theme="3"/>
        <rFont val="Calibri Light"/>
        <family val="2"/>
        <scheme val="major"/>
      </rPr>
      <t>Please only rate the effectiveness of the mechanisms that you apply.</t>
    </r>
  </si>
  <si>
    <t>If required, please explain</t>
  </si>
  <si>
    <t>information about regulated tariffs</t>
  </si>
  <si>
    <t>monthly</t>
  </si>
  <si>
    <t>quarterly</t>
  </si>
  <si>
    <t>annually</t>
  </si>
  <si>
    <t>upon exhaustion of add-on</t>
  </si>
  <si>
    <t>in Welcome SMS</t>
  </si>
  <si>
    <t>when receiving the contract (corporate customers)</t>
  </si>
  <si>
    <r>
      <t xml:space="preserve">How would you rate the effectiveness of the FUP mechanism in general in ensuring your economic viability?
</t>
    </r>
    <r>
      <rPr>
        <i/>
        <sz val="11"/>
        <color theme="3"/>
        <rFont val="Calibri Light"/>
        <family val="2"/>
        <scheme val="major"/>
      </rPr>
      <t>Please only rate the effectiveness of the mechanisms that you apply.</t>
    </r>
  </si>
  <si>
    <t>when the contract expires</t>
  </si>
  <si>
    <t>when the package is activated</t>
  </si>
  <si>
    <r>
      <t xml:space="preserve">How would you rank the FUP mechanisms in terms of the complexity of their implementation? 
</t>
    </r>
    <r>
      <rPr>
        <i/>
        <sz val="11"/>
        <color theme="3"/>
        <rFont val="Calibri Light"/>
        <family val="2"/>
        <scheme val="major"/>
      </rPr>
      <t>Please only rank the mechanisms that you apply.</t>
    </r>
  </si>
  <si>
    <t>Please rate the implementation difficulty by selecting the appropriate ranking from the drop-down menu</t>
  </si>
  <si>
    <t>For the ranking, please use the following scale:
1 = easy to implement 
4 = very difficult to implement</t>
  </si>
  <si>
    <t>when the contract is changed</t>
  </si>
  <si>
    <t>when a certain limit is reached</t>
  </si>
  <si>
    <t>means of providing information about switching tariffs via mobile terminal</t>
  </si>
  <si>
    <t>app</t>
  </si>
  <si>
    <t>where is information provided</t>
  </si>
  <si>
    <t>website</t>
  </si>
  <si>
    <t>contract</t>
  </si>
  <si>
    <t>mobile terminal via SMS</t>
  </si>
  <si>
    <t>2.1.5.</t>
  </si>
  <si>
    <t>Please specify the operational running costs</t>
  </si>
  <si>
    <t>Please provide the operational running costs in euro, excluding any applicable taxes.</t>
  </si>
  <si>
    <t>mobile terminal via app</t>
  </si>
  <si>
    <t>call center</t>
  </si>
  <si>
    <t>point of sales</t>
  </si>
  <si>
    <t xml:space="preserve">bill </t>
  </si>
  <si>
    <t>information provided for QoS information per network</t>
  </si>
  <si>
    <t>names of available visited networks</t>
  </si>
  <si>
    <t>If the open data bundle is used…</t>
  </si>
  <si>
    <t>Jump to the definition of open data bundle</t>
  </si>
  <si>
    <t>available access technologies per network</t>
  </si>
  <si>
    <t>2.2.1.</t>
  </si>
  <si>
    <t>Do you round up the limit determined by the CIR calculation?</t>
  </si>
  <si>
    <t>max. available download speed per network</t>
  </si>
  <si>
    <t>Do you provide generic information about how the roaming limit is determined?</t>
  </si>
  <si>
    <t>steering available</t>
  </si>
  <si>
    <t>Do you provide information about the actual roaming limit?</t>
  </si>
  <si>
    <t>VAS pricing information</t>
  </si>
  <si>
    <t>exact VAS charges</t>
  </si>
  <si>
    <t>general information</t>
  </si>
  <si>
    <t>How do you provide information about roaming limits?</t>
  </si>
  <si>
    <t>Information about how the roaming limit is calculated</t>
  </si>
  <si>
    <t>Information about the actual roaming limit</t>
  </si>
  <si>
    <t>Jump to the definition of actual roaming limit</t>
  </si>
  <si>
    <t xml:space="preserve">mobile terminal via SMS </t>
  </si>
  <si>
    <t>mobile terminal via application</t>
  </si>
  <si>
    <t>types of information on cut-off limits</t>
  </si>
  <si>
    <t>based on price</t>
  </si>
  <si>
    <t>bill</t>
  </si>
  <si>
    <t>based on volume</t>
  </si>
  <si>
    <t>call center / customer care service (e.g. web chat)</t>
  </si>
  <si>
    <t>Please specify</t>
  </si>
  <si>
    <t>most common financial limit</t>
  </si>
  <si>
    <t>50 Euro</t>
  </si>
  <si>
    <t>100 Euro</t>
  </si>
  <si>
    <t xml:space="preserve">If you provide information about roaming limits on your website: </t>
  </si>
  <si>
    <t xml:space="preserve"> </t>
  </si>
  <si>
    <t>2.2.5.</t>
  </si>
  <si>
    <t>Where do you provide information about roaming limits on your website?</t>
  </si>
  <si>
    <t>mechanisms for price agreements</t>
  </si>
  <si>
    <t>direct agreements (e.g. via GSMA) with visited MNOs</t>
  </si>
  <si>
    <t>generic information about the calculation of roaming limits</t>
  </si>
  <si>
    <t>host MNO negotiates pricing</t>
  </si>
  <si>
    <t>information about the actual roaming limit</t>
  </si>
  <si>
    <t>trading platforms/hubs</t>
  </si>
  <si>
    <t>Non-EU/EEA destinations</t>
  </si>
  <si>
    <t>derogations</t>
  </si>
  <si>
    <r>
      <t xml:space="preserve">Are non-EU/EEA destinations included in the RLAH FUP in some of your offers?
</t>
    </r>
    <r>
      <rPr>
        <i/>
        <sz val="11"/>
        <color theme="3"/>
        <rFont val="Calibri Light"/>
        <family val="2"/>
        <scheme val="major"/>
      </rPr>
      <t>Please note that this question refers only to whether the roaming units consumed are deducted from the amount calculated according to the FUP. For example: if a customer has 5GB included in their RLAH FUP, and you offer reduced or no roaming charges in the UK, do you deduct their consumption in the UK from the 5GB RLAH FUP?</t>
    </r>
  </si>
  <si>
    <t>How many of these destinations are included in the RLAH FUP in some of your offers?</t>
  </si>
  <si>
    <t xml:space="preserve">The adjacent cell is automatically filled according to your responses to Section F. </t>
  </si>
  <si>
    <t>Jump to Section F</t>
  </si>
  <si>
    <t>not granted</t>
  </si>
  <si>
    <t>Which share of your active subscribers with EEA roaming enabled are approximately covered by these offers?</t>
  </si>
  <si>
    <t>tariffs for which derogations were granted</t>
  </si>
  <si>
    <t>mostly consumer tariffs</t>
  </si>
  <si>
    <t>mostly corporate tariffs</t>
  </si>
  <si>
    <t>M2M wholesale agreements</t>
  </si>
  <si>
    <t>for inbound roaming (MNOs only)</t>
  </si>
  <si>
    <t>for outbound roaming</t>
  </si>
  <si>
    <t>for both</t>
  </si>
  <si>
    <t>3. Alternative tariffs</t>
  </si>
  <si>
    <t>tariffs without roaming</t>
  </si>
  <si>
    <t xml:space="preserve">data-only </t>
  </si>
  <si>
    <t>corporate offers</t>
  </si>
  <si>
    <t>Do you offer alternative tariffs according to Art. 8(2)?</t>
  </si>
  <si>
    <t>add-ons</t>
  </si>
  <si>
    <t>unlimited offers</t>
  </si>
  <si>
    <t>Which types of roaming packages (add-ons) do you offer?</t>
  </si>
  <si>
    <t>offers without data services</t>
  </si>
  <si>
    <t>daily</t>
  </si>
  <si>
    <t>M2M offers</t>
  </si>
  <si>
    <t>weekly</t>
  </si>
  <si>
    <t>If other, please specify</t>
  </si>
  <si>
    <t>eSIM offers</t>
  </si>
  <si>
    <t>price class of tariffs without roaming</t>
  </si>
  <si>
    <t>low-end</t>
  </si>
  <si>
    <t>3.1.5.</t>
  </si>
  <si>
    <t>Do you inform end users with alternative tariffs about…</t>
  </si>
  <si>
    <t>medium-end</t>
  </si>
  <si>
    <t>charges/tariffs after time-limited tariff periods end</t>
  </si>
  <si>
    <t>high-end</t>
  </si>
  <si>
    <t>charges for out-of-bundle consumption</t>
  </si>
  <si>
    <t>cut-off limits</t>
  </si>
  <si>
    <t>reaching limits of the bundle</t>
  </si>
  <si>
    <t>reaching a percentage of the limits of the bundle (please specify percentage)</t>
  </si>
  <si>
    <t>%</t>
  </si>
  <si>
    <t>3.1.6.</t>
  </si>
  <si>
    <t>Do you apply a surcharge for roaming in EU/EEA destinations to some of the alternative tariffs you offer?</t>
  </si>
  <si>
    <t xml:space="preserve">Please note that this question refers to situations where subscribers have access to free-of-charge roaming volumes at non-EU/EEA destinations, but their consumption in these destinations is deducted from the volumes available to them as part of the RLAH FUP. </t>
  </si>
  <si>
    <t>For the alternative tariffs under 3.1.6., do you include non-EU/EEA destinations with no surcharge or at a reduced rate?</t>
  </si>
  <si>
    <t>How many destinations are included?</t>
  </si>
  <si>
    <t>Alternative and regulated tariffs</t>
  </si>
  <si>
    <t>Do you provide information about roaming tariffs (regulated and alternative tariffs)?</t>
  </si>
  <si>
    <t>If yes, by which means do you provide such information?</t>
  </si>
  <si>
    <t>If yes, please specify where the information is provided</t>
  </si>
  <si>
    <t>point of sales (shops)</t>
  </si>
  <si>
    <t>Please specify in case of other</t>
  </si>
  <si>
    <t>If yes, how often do you provide such information?</t>
  </si>
  <si>
    <t>measures to prevent inadvertent roaming</t>
  </si>
  <si>
    <t>disable roaming</t>
  </si>
  <si>
    <t>information SMS about charges for connecting to network abroad</t>
  </si>
  <si>
    <t>Switching between tariffs</t>
  </si>
  <si>
    <t>financial cut-off limit</t>
  </si>
  <si>
    <t>Is the customer allowed to switch back to RLAH if they have an alternative tariff?</t>
  </si>
  <si>
    <t>volume-based cut-off limit</t>
  </si>
  <si>
    <t>information SMS when reaching the limit for a specific service</t>
  </si>
  <si>
    <t>Where do you provide information about switching between tariffs?</t>
  </si>
  <si>
    <t>reducing speed (for data services)</t>
  </si>
  <si>
    <t>share of customers with non-EU/EEA destinations included in the FUP</t>
  </si>
  <si>
    <t>&lt; 30 %</t>
  </si>
  <si>
    <t>30-50 %</t>
  </si>
  <si>
    <t>50-80 %</t>
  </si>
  <si>
    <t>&gt; 80 %</t>
  </si>
  <si>
    <t xml:space="preserve">seamless handover at border regions </t>
  </si>
  <si>
    <t>yes - with all neighbouring countries</t>
  </si>
  <si>
    <t>yes - with some neighbouring countries</t>
  </si>
  <si>
    <t>information about the switch-off of network technologies</t>
  </si>
  <si>
    <t>when the plans are confirmed</t>
  </si>
  <si>
    <t>at a fixed time period in advance</t>
  </si>
  <si>
    <t>upon request</t>
  </si>
  <si>
    <t>4. Tariffs without roaming</t>
  </si>
  <si>
    <t>If you offer tariffs without roaming…</t>
  </si>
  <si>
    <t>Please describe</t>
  </si>
  <si>
    <t>Please describe the reasons why roaming is not offered</t>
  </si>
  <si>
    <t>operational VoLTE agreements</t>
  </si>
  <si>
    <t>&lt; 20 %</t>
  </si>
  <si>
    <t>Please describe the offers</t>
  </si>
  <si>
    <t>20-39 %</t>
  </si>
  <si>
    <t>40-59 %</t>
  </si>
  <si>
    <t>60-80 %</t>
  </si>
  <si>
    <t>reasons why FUP mechanism not implemented</t>
  </si>
  <si>
    <t>too costly</t>
  </si>
  <si>
    <t>5. Information and tools for consumers</t>
  </si>
  <si>
    <t>too difficult to implement</t>
  </si>
  <si>
    <r>
      <t xml:space="preserve">Where do you provide information for consumers on the roaming context for the following topics?
</t>
    </r>
    <r>
      <rPr>
        <i/>
        <sz val="11"/>
        <color theme="3"/>
        <rFont val="Calibri Light"/>
        <family val="2"/>
        <scheme val="major"/>
      </rPr>
      <t>Please select from the drop-down menu in the applicable columns</t>
    </r>
  </si>
  <si>
    <t>QoS</t>
  </si>
  <si>
    <t>VAS</t>
  </si>
  <si>
    <t>actual roaming limits</t>
  </si>
  <si>
    <t>other legal requirements</t>
  </si>
  <si>
    <t>other reasons</t>
  </si>
  <si>
    <t>pricing schemes other than per-unit pricing</t>
  </si>
  <si>
    <t>flat payments</t>
  </si>
  <si>
    <t>mobile terminal</t>
  </si>
  <si>
    <t>upfront commitments</t>
  </si>
  <si>
    <t>call center / customer care service (e.g. webchat)</t>
  </si>
  <si>
    <t>capacity-based wholesale roaming agreements</t>
  </si>
  <si>
    <t>personal page / self-care application</t>
  </si>
  <si>
    <t>pricing schemes that reflect variations of demand across the year</t>
  </si>
  <si>
    <t>numbering ranges VAS</t>
  </si>
  <si>
    <t>yes, on a voluntary basis</t>
  </si>
  <si>
    <t>5.2.</t>
  </si>
  <si>
    <t>Please provide a link to this information</t>
  </si>
  <si>
    <t>evaluation FUP elements</t>
  </si>
  <si>
    <t>unnecessary</t>
  </si>
  <si>
    <t>5.2.1.</t>
  </si>
  <si>
    <t xml:space="preserve">Do you provide information to consumers about the differences between different network technologies and generations in a roaming context? </t>
  </si>
  <si>
    <t>ineffective</t>
  </si>
  <si>
    <t>If no, please indicate on which basis you provide QoS information for roaming situations (e.g., per operator)</t>
  </si>
  <si>
    <t>partially effective</t>
  </si>
  <si>
    <t>5.2.2.</t>
  </si>
  <si>
    <t>Do you provide information on QoS while roaming on a per network basis?</t>
  </si>
  <si>
    <t>effective</t>
  </si>
  <si>
    <t>5.2.3.</t>
  </si>
  <si>
    <t>If yes, which information do you provide on a per network basis?</t>
  </si>
  <si>
    <t>rating FUP economic viability</t>
  </si>
  <si>
    <t>I do not apply FUP for sustainability purposes but just as a deterrent to abusive roaming usage</t>
  </si>
  <si>
    <t>I apply FUP also for sustainability purposes and they contribute positively to my economic viability</t>
  </si>
  <si>
    <t>I apply FUP also for sustainability purposes but they do not contribute to my economic viability</t>
  </si>
  <si>
    <t>I apply FUP also for sustainability purposes but they contribute to my economic viability only partially</t>
  </si>
  <si>
    <t>rating implementation difficulty of FUP</t>
  </si>
  <si>
    <t>5.3.</t>
  </si>
  <si>
    <t xml:space="preserve">VAS </t>
  </si>
  <si>
    <t>5.3.1.</t>
  </si>
  <si>
    <t>Which type of information do you provide on VAS charges in a roaming context?</t>
  </si>
  <si>
    <t>information provided on websites</t>
  </si>
  <si>
    <t>on pages where all tariffs are listed</t>
  </si>
  <si>
    <t>on other pages</t>
  </si>
  <si>
    <t>5.3.2.</t>
  </si>
  <si>
    <t>As regards VAS while roaming, do you provide information on…</t>
  </si>
  <si>
    <t xml:space="preserve">the type of services </t>
  </si>
  <si>
    <t>additional information</t>
  </si>
  <si>
    <t>charges applicable to freephone numbers</t>
  </si>
  <si>
    <t>5.4.</t>
  </si>
  <si>
    <t>Cut-off limits</t>
  </si>
  <si>
    <t>5.4.1.</t>
  </si>
  <si>
    <t>Which cut-off limits do you offer?</t>
  </si>
  <si>
    <t>financial cut-off limits</t>
  </si>
  <si>
    <t>volume-based cut-off limits</t>
  </si>
  <si>
    <t>others</t>
  </si>
  <si>
    <t>5.4.2.</t>
  </si>
  <si>
    <t>Which type of information do you provide on cut-off limits?</t>
  </si>
  <si>
    <t>information on which types of cut-off limits are offered</t>
  </si>
  <si>
    <t>information on the most common financial limit</t>
  </si>
  <si>
    <t>information on the most common volume-based</t>
  </si>
  <si>
    <t>5.4.3.</t>
  </si>
  <si>
    <t>Structure of cut-off limits</t>
  </si>
  <si>
    <t>5.4.3.1.</t>
  </si>
  <si>
    <t>Do cut-off limits apply only to EU/EEA roaming?</t>
  </si>
  <si>
    <t>5.4.3.2.</t>
  </si>
  <si>
    <t>Is it possible for customers to adjust these cut-off limits on an individual basis?</t>
  </si>
  <si>
    <t>5.4.3.3.</t>
  </si>
  <si>
    <t>Do you have different cut-off limits in place for corporate customers and for retail consumers?</t>
  </si>
  <si>
    <t>5.4.4.</t>
  </si>
  <si>
    <t>Financial cut-off limits</t>
  </si>
  <si>
    <t>5.4.4.1.</t>
  </si>
  <si>
    <t>Does the financial limit cover charges for roaming in non-terrestrial networks?</t>
  </si>
  <si>
    <t>5.4.4.2.</t>
  </si>
  <si>
    <t>In addition to the 50 EUR and 100 EUR financial cut-off limits, do you offer other cut-off limits?</t>
  </si>
  <si>
    <t>5.4.4.3.</t>
  </si>
  <si>
    <r>
      <t xml:space="preserve">What is the most common additional financial cut-off limit that you offer? 
</t>
    </r>
    <r>
      <rPr>
        <i/>
        <sz val="11"/>
        <color theme="3"/>
        <rFont val="Calibri"/>
        <family val="2"/>
        <scheme val="minor"/>
      </rPr>
      <t>For non-EUR currencies, please select the most appropriate limit in EUR. If there is none, please select other and specify the limit.</t>
    </r>
  </si>
  <si>
    <t>most common financial limit for retail customers</t>
  </si>
  <si>
    <t>most common financial limit for corporate customers</t>
  </si>
  <si>
    <t>5.4.5.</t>
  </si>
  <si>
    <t>Managing and using financial cut-off limits</t>
  </si>
  <si>
    <t>5.4.5.1.</t>
  </si>
  <si>
    <t>Please specify the share of subscribers</t>
  </si>
  <si>
    <t xml:space="preserve">Please indicate the approximate share of EU/EEA roaming-enabled subscribers who use the tool for managing cut-off limits. </t>
  </si>
  <si>
    <t xml:space="preserve">% </t>
  </si>
  <si>
    <t>5.4.5.2.</t>
  </si>
  <si>
    <t>Please indicate the approximate share of EU/EEA roaming-enabled subscribers who have opted out from using the tool for managing cut-off limits.</t>
  </si>
  <si>
    <t>5.4.5.3.</t>
  </si>
  <si>
    <t>Please indicate the approximate share of EU/EEA roaming-enabled subscribers who have triggered financial cut-off limits.</t>
  </si>
  <si>
    <t>5.5.</t>
  </si>
  <si>
    <t>Non-EU/EEA destinations, inadvertent roaming and non-terrestrial networks</t>
  </si>
  <si>
    <t>5.5.1.</t>
  </si>
  <si>
    <t>Do you provide information on how to avoid inadvertent roaming in border regions?</t>
  </si>
  <si>
    <t>5.5.2.</t>
  </si>
  <si>
    <t>Do you provide information on how to avoid inadvertent roaming on non-terrestrial networks?</t>
  </si>
  <si>
    <t>If yes, please specify</t>
  </si>
  <si>
    <t>5.5.3.</t>
  </si>
  <si>
    <t>Do you provide tools for opting out of connecting to non-terrestrial networks?</t>
  </si>
  <si>
    <t>5.5.4.</t>
  </si>
  <si>
    <t>Do you provide tools for opting out of roaming services in RoW?</t>
  </si>
  <si>
    <t>5.5.5.</t>
  </si>
  <si>
    <t>Do you provide measures to protect consumers from paying for inadvertent roaming in the EU/EEA?</t>
  </si>
  <si>
    <t>5.5.6.</t>
  </si>
  <si>
    <t>If yes, which measures have you implemented?</t>
  </si>
  <si>
    <t>Welcome SMS</t>
  </si>
  <si>
    <t>in the EU/EEA Welcome SMS, do you provide information about…</t>
  </si>
  <si>
    <t>the application of the domestic tariff to roaming consumption</t>
  </si>
  <si>
    <t>the FUP volume limit</t>
  </si>
  <si>
    <t>the level of surcharges when exceeding FUP</t>
  </si>
  <si>
    <t>the possibility of different charges when using VAS</t>
  </si>
  <si>
    <t>public warning systems</t>
  </si>
  <si>
    <t>how to reach local emergency services</t>
  </si>
  <si>
    <t>pricing on non-terrestrial networks (in case of Welcome SMS on non-terrestrial network)</t>
  </si>
  <si>
    <t>link to website or app with further information</t>
  </si>
  <si>
    <t>in the RoW Welcome SMS, do you provide information about…</t>
  </si>
  <si>
    <t>actual prices</t>
  </si>
  <si>
    <t>number of free hotline number for further information</t>
  </si>
  <si>
    <t>information on cut-off limits</t>
  </si>
  <si>
    <t>other pricing information</t>
  </si>
  <si>
    <r>
      <t xml:space="preserve">Section B - Transparency of QoS-offers on a wholesale level
</t>
    </r>
    <r>
      <rPr>
        <i/>
        <sz val="13"/>
        <color theme="3"/>
        <rFont val="Calibri"/>
        <family val="2"/>
        <scheme val="minor"/>
      </rPr>
      <t xml:space="preserve">This section should be filled out by MVNOs, MVNEs and MNOs. </t>
    </r>
  </si>
  <si>
    <t>8.</t>
  </si>
  <si>
    <t>Quality of service</t>
  </si>
  <si>
    <t>8.1.</t>
  </si>
  <si>
    <t>Do you differentiate between roaming customers and own subscribers?</t>
  </si>
  <si>
    <t>8.2.</t>
  </si>
  <si>
    <t>When do you inform wholesale roaming partners of the switch-off of network technologies (e.g. 2G or 3G)?</t>
  </si>
  <si>
    <t>8.3.</t>
  </si>
  <si>
    <t>Problems encountered by access seekers</t>
  </si>
  <si>
    <t>Jump to the definition of access seeker</t>
  </si>
  <si>
    <t>8.3.1.</t>
  </si>
  <si>
    <t>As an access seeker, have you encountered problems with gaining access to the following technologies:</t>
  </si>
  <si>
    <t>8.3.2.</t>
  </si>
  <si>
    <t>As an access seeker, have you encountered implementation problems with the following technologies:</t>
  </si>
  <si>
    <t>VoLTE</t>
  </si>
  <si>
    <t>8.3.3.</t>
  </si>
  <si>
    <t>What percentage of your EU/EEA outbound roaming agreements include operational VoLTE or VoNR services?</t>
  </si>
  <si>
    <r>
      <t xml:space="preserve">Section C - Transparency of wholesale offers 
</t>
    </r>
    <r>
      <rPr>
        <i/>
        <sz val="13"/>
        <color theme="3"/>
        <rFont val="Calibri"/>
        <family val="2"/>
        <scheme val="minor"/>
      </rPr>
      <t xml:space="preserve">This section should be filled out by MNOs. </t>
    </r>
  </si>
  <si>
    <t>9.1.</t>
  </si>
  <si>
    <t>Reference offer</t>
  </si>
  <si>
    <t>9.1.1.</t>
  </si>
  <si>
    <t>Which measures to prevent permanent roaming are included in the reference offer? (formerly: IRBMK Section 9 reference offer)</t>
  </si>
  <si>
    <t>9.1.2.</t>
  </si>
  <si>
    <t xml:space="preserve">Which measures to prevent abusive/anomalous roaming are included in the reference offer? </t>
  </si>
  <si>
    <t>9.1.3.</t>
  </si>
  <si>
    <t>Which QoS information is included in the reference offer?</t>
  </si>
  <si>
    <t>9.2.</t>
  </si>
  <si>
    <t>Negotiating access</t>
  </si>
  <si>
    <t>9.2.1.</t>
  </si>
  <si>
    <t>Do you negotiate the network generation or technology available to roaming users separately from wholesale charges for roaming volumes?</t>
  </si>
  <si>
    <t>Please note that this question refers to the EU/EEA context.</t>
  </si>
  <si>
    <t>9.3.</t>
  </si>
  <si>
    <t>Prioritisation by providers</t>
  </si>
  <si>
    <t>Jump to the definition of prioritisation</t>
  </si>
  <si>
    <t>9.3.1.</t>
  </si>
  <si>
    <t>Do you prioritise terrestrial networks over non-terrestrial networks?</t>
  </si>
  <si>
    <t>9.3.2.</t>
  </si>
  <si>
    <t>How do you prioritise requests for roaming access to specific network technologies?</t>
  </si>
  <si>
    <t>9.4.</t>
  </si>
  <si>
    <t>Seamless handover</t>
  </si>
  <si>
    <t>Jump to the definition of seamless handover</t>
  </si>
  <si>
    <t>9.4.1.</t>
  </si>
  <si>
    <t xml:space="preserve">Do you offer seamless handover at border regions? </t>
  </si>
  <si>
    <t>9.4.2.</t>
  </si>
  <si>
    <t>Which pricing scheme do you use for seamless handover at border regions?</t>
  </si>
  <si>
    <t>10.</t>
  </si>
  <si>
    <t>Agreements on pricing</t>
  </si>
  <si>
    <t>10.1.</t>
  </si>
  <si>
    <t>Which mechanisms do you use for reaching agreements on roaming prices?</t>
  </si>
  <si>
    <t>10.2.</t>
  </si>
  <si>
    <t>Does pricing differ according to network technologies?</t>
  </si>
  <si>
    <t>11.</t>
  </si>
  <si>
    <t xml:space="preserve">Other pricing schemes than per-unit pricing (as allowed in Article 3 (4) Roaming Regulation) </t>
  </si>
  <si>
    <t>Jump to the definition of other pricing schemes</t>
  </si>
  <si>
    <t>11.1.</t>
  </si>
  <si>
    <t>Do you make use of any of the following other pricing schemes?</t>
  </si>
  <si>
    <t>11.2.</t>
  </si>
  <si>
    <t>With how many operators have you concluded agreements based on such pricing schemes?</t>
  </si>
  <si>
    <t>11.3.</t>
  </si>
  <si>
    <t>Please specify the percentage of traffic from such agreements:</t>
  </si>
  <si>
    <t>12.</t>
  </si>
  <si>
    <t>Emergency services</t>
  </si>
  <si>
    <t>If yes, please explain</t>
  </si>
  <si>
    <t>12.1.</t>
  </si>
  <si>
    <t>Have you encountered obstacles in ensuring access to emergency services for your roaming subscribers?</t>
  </si>
  <si>
    <t>13.</t>
  </si>
  <si>
    <r>
      <t xml:space="preserve">Section D - Transparency of contracts for connected objects/devices from the access seeker's perspective
</t>
    </r>
    <r>
      <rPr>
        <i/>
        <sz val="13"/>
        <color theme="3"/>
        <rFont val="Calibri"/>
        <family val="2"/>
        <scheme val="minor"/>
      </rPr>
      <t xml:space="preserve">This section should be filled out by providers (MVNOs, MVNEs and MNOs) buying roaming services related to connected objects/devices. </t>
    </r>
  </si>
  <si>
    <t>If yes, please select from the drop-down menu</t>
  </si>
  <si>
    <t>13.1.</t>
  </si>
  <si>
    <t>Do you have special wholesale contracts/agreements for services provided by connected objects/devices?</t>
  </si>
  <si>
    <t>13.2.</t>
  </si>
  <si>
    <t>Have you faced obstacles when concluding permanent roaming agreements?</t>
  </si>
  <si>
    <t>13.3.</t>
  </si>
  <si>
    <t>How do you negotiate pricing for roaming services for connected objects/devices?</t>
  </si>
  <si>
    <t>Section E</t>
  </si>
  <si>
    <t>Roaming offers in EU/EEA countries</t>
  </si>
  <si>
    <t>14.</t>
  </si>
  <si>
    <t xml:space="preserve">In this section, please provide information on the technologies to which you have access on a per-country basis, and which types of subscribers have access to these technologies. 
Please select your answers from the drop-down menu. </t>
  </si>
  <si>
    <t>return to question 1.4.</t>
  </si>
  <si>
    <t>Country</t>
  </si>
  <si>
    <t>Country code</t>
  </si>
  <si>
    <t>Do you have roaming agreements for 5G in place in this country for the provision of retail roaming services to your customers?</t>
  </si>
  <si>
    <t>Which types of subscribers can access 5G roaming in this country?</t>
  </si>
  <si>
    <t>For which segments is 5G roaming available in this country?</t>
  </si>
  <si>
    <t>for 5G standalone</t>
  </si>
  <si>
    <t>for 5G non-standalone</t>
  </si>
  <si>
    <t>Austria</t>
  </si>
  <si>
    <t>AT</t>
  </si>
  <si>
    <t>Belgium</t>
  </si>
  <si>
    <t>BE</t>
  </si>
  <si>
    <t>Bulgaria</t>
  </si>
  <si>
    <t>BG</t>
  </si>
  <si>
    <t>Croatia</t>
  </si>
  <si>
    <t>HR</t>
  </si>
  <si>
    <t>Cyprus</t>
  </si>
  <si>
    <t>CY</t>
  </si>
  <si>
    <t>Czechia</t>
  </si>
  <si>
    <t>CZ</t>
  </si>
  <si>
    <t>Denmark</t>
  </si>
  <si>
    <t>DK</t>
  </si>
  <si>
    <t>Estonia</t>
  </si>
  <si>
    <t>EE</t>
  </si>
  <si>
    <t>Finland</t>
  </si>
  <si>
    <t>FI</t>
  </si>
  <si>
    <t>France</t>
  </si>
  <si>
    <t>FR</t>
  </si>
  <si>
    <t>Germany</t>
  </si>
  <si>
    <t>DE</t>
  </si>
  <si>
    <t>Greece</t>
  </si>
  <si>
    <t>GR</t>
  </si>
  <si>
    <t>Hungary</t>
  </si>
  <si>
    <t>HU</t>
  </si>
  <si>
    <t>Iceland</t>
  </si>
  <si>
    <t>IS</t>
  </si>
  <si>
    <t>Ireland</t>
  </si>
  <si>
    <t>IE</t>
  </si>
  <si>
    <t>Italy</t>
  </si>
  <si>
    <t>IT</t>
  </si>
  <si>
    <t>Latvia</t>
  </si>
  <si>
    <t>LV</t>
  </si>
  <si>
    <t>Liechtenstein</t>
  </si>
  <si>
    <t>LI</t>
  </si>
  <si>
    <t>Lithuania</t>
  </si>
  <si>
    <t>LT</t>
  </si>
  <si>
    <t>Luxembourg</t>
  </si>
  <si>
    <t>LU</t>
  </si>
  <si>
    <t>Malta</t>
  </si>
  <si>
    <t>MT</t>
  </si>
  <si>
    <t>Netherlands (the)</t>
  </si>
  <si>
    <t>NL</t>
  </si>
  <si>
    <t>Norway</t>
  </si>
  <si>
    <t>NO</t>
  </si>
  <si>
    <t>Poland</t>
  </si>
  <si>
    <t>PL</t>
  </si>
  <si>
    <t>Portugal</t>
  </si>
  <si>
    <t>PT</t>
  </si>
  <si>
    <t>Romania</t>
  </si>
  <si>
    <t>RO</t>
  </si>
  <si>
    <t>Slovakia</t>
  </si>
  <si>
    <t>SK</t>
  </si>
  <si>
    <t>Slovenia</t>
  </si>
  <si>
    <t>SI</t>
  </si>
  <si>
    <t>Spain</t>
  </si>
  <si>
    <t>ES</t>
  </si>
  <si>
    <t>Sweden</t>
  </si>
  <si>
    <t>SE</t>
  </si>
  <si>
    <t>Section F</t>
  </si>
  <si>
    <t>Roaming offers for non-EU/EEA countries</t>
  </si>
  <si>
    <t>15.</t>
  </si>
  <si>
    <t xml:space="preserve">In this section, please specify for which non-EU/EEA destinations you have special roaming offers. 
The categorisation into regions is based on the UN Statistics Division standard country or area codes for statistical use (with the exception of Europe, which has been split into Non-EU/EEA Europe and Western Balkan). Detailed information on the UN statistics can be found here: https://unstats.un.org/unsd/methodology/m49/overview/ </t>
  </si>
  <si>
    <r>
      <t xml:space="preserve">The full list of countries can be consulted further in the sheet </t>
    </r>
    <r>
      <rPr>
        <i/>
        <sz val="11"/>
        <color theme="1"/>
        <rFont val="Calibri"/>
        <family val="2"/>
        <scheme val="minor"/>
      </rPr>
      <t>Overview and definitions</t>
    </r>
    <r>
      <rPr>
        <sz val="11"/>
        <color theme="1"/>
        <rFont val="Calibri"/>
        <family val="2"/>
        <scheme val="minor"/>
      </rPr>
      <t xml:space="preserve"> or by clicking on the region or sub-region. </t>
    </r>
  </si>
  <si>
    <t>Jump back to question 2.3.2. on RLAH FUP</t>
  </si>
  <si>
    <t>Jump back to question 3.1.7. on alternative tariffs</t>
  </si>
  <si>
    <t>Region</t>
  </si>
  <si>
    <t>Sub-region</t>
  </si>
  <si>
    <t>How many countries in this region do you include in your RLAH FUP?</t>
  </si>
  <si>
    <t>How many countries in this region do you include with no surcharge or at a reduced rate in the alternative tariffs you offer (while a surcharge is applied for EU/EEA destinations)?</t>
  </si>
  <si>
    <t>segments</t>
  </si>
  <si>
    <t>corporate customers</t>
  </si>
  <si>
    <t>Latin America and the Carribean</t>
  </si>
  <si>
    <t>Antarctica</t>
  </si>
  <si>
    <t xml:space="preserve">Western Balkan </t>
  </si>
  <si>
    <t>Australia and New Zealand**</t>
  </si>
  <si>
    <t>Melanesia**</t>
  </si>
  <si>
    <t>Micronesia**</t>
  </si>
  <si>
    <t>Polynesia**</t>
  </si>
  <si>
    <t xml:space="preserve">*Cyprus has been removed from Western Asia as it is classified as an EU country. </t>
  </si>
  <si>
    <t xml:space="preserve">**Please note that these categories refer to regions, not countries. </t>
  </si>
  <si>
    <t>Operator</t>
  </si>
  <si>
    <t>Type</t>
  </si>
  <si>
    <t>Questionnaire</t>
  </si>
  <si>
    <t>Section</t>
  </si>
  <si>
    <t>UID</t>
  </si>
  <si>
    <t>Question</t>
  </si>
  <si>
    <t>Category</t>
  </si>
  <si>
    <t>Tariff</t>
  </si>
  <si>
    <t>Classification</t>
  </si>
  <si>
    <t>Service</t>
  </si>
  <si>
    <t>Quarter</t>
  </si>
  <si>
    <t>Value</t>
  </si>
  <si>
    <t>A - SIMs</t>
  </si>
  <si>
    <t>SIMs</t>
  </si>
  <si>
    <t>alternative</t>
  </si>
  <si>
    <t>exceeding FUP</t>
  </si>
  <si>
    <t>B - Retail</t>
  </si>
  <si>
    <t>bundle</t>
  </si>
  <si>
    <t>regulated metered</t>
  </si>
  <si>
    <t>C - Wholesale outbound</t>
  </si>
  <si>
    <t>rate paid</t>
  </si>
  <si>
    <t>rate charged</t>
  </si>
  <si>
    <t>D - Wholesale inbound, resale and transit</t>
  </si>
  <si>
    <t>E - non-terrestrial networks</t>
  </si>
  <si>
    <t>non-terrestrial</t>
  </si>
  <si>
    <t>A - connected objects</t>
  </si>
  <si>
    <t>B - retail</t>
  </si>
  <si>
    <t>C - wholesale</t>
  </si>
  <si>
    <t>SIM-based</t>
  </si>
  <si>
    <t>WB</t>
  </si>
  <si>
    <t>(Alle)</t>
  </si>
  <si>
    <t>Summe von Value</t>
  </si>
  <si>
    <t>Spaltenbeschriftungen</t>
  </si>
  <si>
    <t>Zeilenbeschriftungen</t>
  </si>
  <si>
    <t>Gesamtergebnis</t>
  </si>
  <si>
    <t>(Leer)</t>
  </si>
  <si>
    <t>RLAH + (exceeding data FUP)</t>
  </si>
  <si>
    <t>for exceeding the data FUP</t>
  </si>
  <si>
    <t>RLAH +</t>
  </si>
  <si>
    <t xml:space="preserve">RLAH+ refers to cases where a roaming customer with a RLAH tariff is required to pay surcharges. This is the case only when certain conditions are (not) met, either by the provider or the roaming customer. </t>
  </si>
  <si>
    <t>The number of roaming minutes actually consumed by subscribers (residential and business). This means the number of minutes used for the duration of a call as recorded in the CDR. Please see also the 'mobile subscription' definition.</t>
  </si>
  <si>
    <t xml:space="preserve">Domestic revenues include total revenues (business and residential) related to mobile voice, SMS and data traffic by connected objects/devices. In-bundle revenues for roaming services (domestic price component) and domestic metered tariffs revenues shall be included in this figure.  
By “roaming revenues of bundles”/in-bundle revenues we are referring to the theoretical price component of a roaming bundle - so for a tariff which costs 20 Euro a month and includes roaming in the EU/EEA, please submit the full 20 Euro (and not subtract 5 euro for roaming services). If however the tariff costs 20 euro and the subscriber's contract includes a device which costs 5 euro, then please submit 20 euro (and not 25 euro, as revenues from devices are excluded). 
Any other type of revenue should not be included, such as those originating from other services included in bundles (eg: fixed telephone service, fixed internet service, television), sale of devices, the initial one-time charge for a new/renewed subscription, subscription fees to other non-telecommunication services,  etc.
All revenues not included in sections 2.3. and 2.4. shall be included in this indicator (2.1.4.). 
In case revenues cannot be distinguished by service type (e.g. SMS), please provide this split based on internal estimations. 
Revenues from international calls and SMS shall be included. All domestic revenues should be excluding VAT. </t>
  </si>
  <si>
    <t>Average</t>
  </si>
  <si>
    <t>Currency</t>
  </si>
  <si>
    <t>USD</t>
  </si>
  <si>
    <t>US dollar</t>
  </si>
  <si>
    <t>JPY</t>
  </si>
  <si>
    <t>Japanese yen</t>
  </si>
  <si>
    <t>DKK</t>
  </si>
  <si>
    <t>Danish krone</t>
  </si>
  <si>
    <t>GBP</t>
  </si>
  <si>
    <t>Pound sterling</t>
  </si>
  <si>
    <t>SEK</t>
  </si>
  <si>
    <t>Swedish krona</t>
  </si>
  <si>
    <t>CHF</t>
  </si>
  <si>
    <t>Swiss franc</t>
  </si>
  <si>
    <t>ISK</t>
  </si>
  <si>
    <t>Iceland króna</t>
  </si>
  <si>
    <t>NOK</t>
  </si>
  <si>
    <t>Norwegian krone</t>
  </si>
  <si>
    <t>BGN</t>
  </si>
  <si>
    <t>Bulgarian lev</t>
  </si>
  <si>
    <t>CZK</t>
  </si>
  <si>
    <t>Czech koruna</t>
  </si>
  <si>
    <t>HUF</t>
  </si>
  <si>
    <t>Hungarian forint</t>
  </si>
  <si>
    <t>PLN</t>
  </si>
  <si>
    <t>Polish zloty</t>
  </si>
  <si>
    <t>RON</t>
  </si>
  <si>
    <t>Romanian leu</t>
  </si>
  <si>
    <t>TRY</t>
  </si>
  <si>
    <t>Turkish lira</t>
  </si>
  <si>
    <t>AUD</t>
  </si>
  <si>
    <t>Australian dollar</t>
  </si>
  <si>
    <t>CAD</t>
  </si>
  <si>
    <t>Canadian dollar</t>
  </si>
  <si>
    <t>HKD</t>
  </si>
  <si>
    <t>Hong Kong dollar</t>
  </si>
  <si>
    <t>NZD</t>
  </si>
  <si>
    <t>New Zealand dollar</t>
  </si>
  <si>
    <t>SGD</t>
  </si>
  <si>
    <t>Singapore dollar</t>
  </si>
  <si>
    <t>KRW</t>
  </si>
  <si>
    <t>South Korean won</t>
  </si>
  <si>
    <t>ZAR</t>
  </si>
  <si>
    <t>South African rand</t>
  </si>
  <si>
    <t>CNY</t>
  </si>
  <si>
    <t>Chinese yuan renminbi</t>
  </si>
  <si>
    <t>IDR</t>
  </si>
  <si>
    <t>Indonesian rupiah</t>
  </si>
  <si>
    <t>MYR</t>
  </si>
  <si>
    <t>Malaysian ringgit</t>
  </si>
  <si>
    <t>PHP</t>
  </si>
  <si>
    <t>Philippine peso</t>
  </si>
  <si>
    <t>THB</t>
  </si>
  <si>
    <t>Thai baht</t>
  </si>
  <si>
    <t>BRL</t>
  </si>
  <si>
    <t>Brazilian real</t>
  </si>
  <si>
    <t>MXN</t>
  </si>
  <si>
    <t>Mexican peso</t>
  </si>
  <si>
    <t>INR</t>
  </si>
  <si>
    <t>Indian rupee</t>
  </si>
  <si>
    <t>For the calculation of the exchange rates, please use the following procedure:</t>
  </si>
  <si>
    <t>Exchange rates</t>
  </si>
  <si>
    <t>Mobile subscriptions are defined as the number of SIMs installed in mobile devices (for example: portable computing device such as a smartphone or tablet) for purposes of providing telecommunications services, namely voice, SMS or data services. This includes prepaid (also anonymous), postpaid and corporate subscriptions. 
Dedicated mobile data subscriptions should be included when reporting the number of subscriptions, the units consumed and revenues. 
Connected objects/devices subscriptions should be excluded from the sheet "Data questionnaire - mobile", but should be reported in the sheet "Data - connected objects". 
SIMs which are used at fixed location should be excluded from data reporting if the devices are expected to use only fixed wireless telephony and/or broadband access.</t>
  </si>
  <si>
    <t xml:space="preserve">For the provider information, please fill in which type of operator/service provider you are (MNO, MVNO or MVNE). MNOs own their own mobile network infrastructure, while MVNOs and MVNEs gain access to the mobile network infrastructure of MNOs via hosting agreements. </t>
  </si>
  <si>
    <r>
      <t xml:space="preserve">Alternative tariffs as defined in Article 8 (2) Roaming Regulation: tariffs other than the regulated tariffs set out in accordance with Articles 4, 5, 6 and 8 (1) Roaming Regulation, which can be offered in addition to these regulated tariffs.
Users with a RLAH tariff </t>
    </r>
    <r>
      <rPr>
        <sz val="11"/>
        <rFont val="Calibri"/>
        <family val="2"/>
        <scheme val="minor"/>
      </rPr>
      <t>using an add-on for roaming sho</t>
    </r>
    <r>
      <rPr>
        <sz val="11"/>
        <color theme="1"/>
        <rFont val="Calibri"/>
        <family val="2"/>
        <scheme val="minor"/>
      </rPr>
      <t xml:space="preserve">uld not be included here. Instead, these users should be reported as RLAH users. </t>
    </r>
  </si>
  <si>
    <r>
      <t>Domestic revenues include total revenues (business and residential) related to mobile voice, SMS and data traffic. In-bundle revenues for RLAH services (domestic price component) and domestic metered tariffs revenues shall be included in this figure.  
By “roaming revenues of bundles”/in-bundle revenues we are referring to the theoretical price component of a RLAH bundle – so for a tariff which costs 20 Euro a month and includes RLAH, please submit the full 20 Euro (and not subtract 5 euro for RLAH services). If however the tariff costs 20 euro and the subscriber has a handset which costs 5 euro, then please submit 20 euro (and not 25 euro, as revenues from handsets are excluded). 
Any other type of revenue should not be included, such as those originating from other services included in bundles (eg: fixed telephone service, fixed internet service, television), sale of mobile devices, the initial one-time charge for a new/renewed subscription, subscription fees to other non-telecommunication services,  etc.</t>
    </r>
    <r>
      <rPr>
        <sz val="11"/>
        <color theme="1"/>
        <rFont val="Calibri"/>
        <family val="2"/>
        <scheme val="minor"/>
      </rPr>
      <t xml:space="preserve">
All revenues not included in 2.3., 2.4. and 2.5. sections shall be included in this indicator (2.1.4.). 2.1.4. should not include data from 2.4.4. because this indicator is specifically for alternative tariffs. If an alternative tariff is sold as a bundle (e.g. for SMS and minutes), then the revenues should be included in 2.4.4.
Revenues from international calls and SMS shall be included. All domestic revenues should be excluding VAT. </t>
    </r>
  </si>
  <si>
    <t xml:space="preserve">Rest of World revenues are defined as revenues deriving directly from the provision of roaming services outside of EU/EEA area.
Revenues from roaming communications made from an EU/EEA country to a non-EU/EEA country shall also be included (eg.: roaming call made from Italy to Australia). 
In case revenues cannot be distinguished by service type (e.g. SMS), please provide this split based on internal estimations. 
Any revenues from non-mobile services should be excluded.  
Rest of World revenues should be excluding VAT.
Please refer to the list of countries further below for detailed information on which countries should be considered non-EU/EEA. </t>
  </si>
  <si>
    <t>This refers to the volumes (minutes, SMS, data) that an MNO/MVNO purchases from visited networks so as to offer retail roaming services to its own customers that roam abroad or refers to the volumes (minutes, SMS, data) that an MVNO purchases from a host network providing resale access so as to offer retail roaming services to its own customers that roam abroad and the relevant payment.</t>
  </si>
  <si>
    <t xml:space="preserve">According to Article 2(m) Roaming Regulation, ‘wholesale roaming resale access’ means the provision of roaming services on a wholesale basis by a mobile network operator different from the visited network operator to another undertaking for the purpose of that other undertaking providing regulated roaming services to roaming customers. </t>
  </si>
  <si>
    <r>
      <t xml:space="preserve">A connected object/device is an object/device with at least one SIM that operates in mobile networks and communicates in an automated way with other devices or software-based applications without (or with limited*) human interaction (see EECC Recital 249; previously, they were referred to as M2M SIMs). In the framework of the GSMA, operators can agree on which devices are considered connected objects/devices. 
A SIM is considered active if mobile services related to the SIM were consumed at least once in the concerned period (quarter) or when the SIM is enabled on the network and ready to execute its intended task. 
The definition of connected device/object includes GPS Tracking, data transfer between 2 machines / sensors, etc. Those SIMs used only for voice or only for data which are not sold for M2M services are excluded from definition.
</t>
    </r>
    <r>
      <rPr>
        <sz val="11"/>
        <rFont val="Calibri"/>
        <family val="2"/>
        <scheme val="minor"/>
      </rPr>
      <t xml:space="preserve">
Devices using LORA/SIGFOX/WIFI/BLUETOOTH/ZIGBEE etc. as primary interfaces</t>
    </r>
    <r>
      <rPr>
        <sz val="11"/>
        <color theme="1"/>
        <rFont val="Calibri"/>
        <family val="2"/>
        <scheme val="minor"/>
      </rPr>
      <t xml:space="preserve"> are out of the scope of the Roaming Regulation and shall not be incuded in the data provided.
In case services are provided through one device to secondary devices, both devices should be counted if each device has its own SIM card and both SIMs are active.
If the secondary device connects via WiFi (or other transmission technology) to the primary device which is the only one with a SIM card, then only the primary device should be counted.
* Such as in the case of eCall, remote control/setting of devices in a smart home, autonomous calls from security systems, etc.</t>
    </r>
  </si>
  <si>
    <r>
      <t xml:space="preserve">In case charges are agreed on a per-SIM basis (and not on </t>
    </r>
    <r>
      <rPr>
        <sz val="11"/>
        <rFont val="Calibri"/>
        <family val="2"/>
        <scheme val="minor"/>
      </rPr>
      <t>a per-minute, per-SMS or per-MB/GB basis</t>
    </r>
    <r>
      <rPr>
        <sz val="11"/>
        <color theme="1"/>
        <rFont val="Calibri"/>
        <family val="2"/>
        <scheme val="minor"/>
      </rPr>
      <t xml:space="preserve">), please indicate the total number of </t>
    </r>
    <r>
      <rPr>
        <sz val="11"/>
        <rFont val="Calibri"/>
        <family val="2"/>
        <scheme val="minor"/>
      </rPr>
      <t xml:space="preserve">SIM units to which such agreements applied in the respective quarter in </t>
    </r>
    <r>
      <rPr>
        <sz val="11"/>
        <color theme="1"/>
        <rFont val="Calibri"/>
        <family val="2"/>
        <scheme val="minor"/>
      </rPr>
      <t xml:space="preserve">3.1.4. (inbound) and in 4.1.4. (outbound). </t>
    </r>
  </si>
  <si>
    <t>EU/EEA roaming revenues are defined as revenues deriving directly from the traffic of mobile retail services originated in a visited Member State. Any revenues from non-mobile services should be excluded.
Service providers shall include revenues from surcharges (applied to basic tariff plan or any add-on) from alternative tariffs and metered tariffs used in roaming. 
Only revenues from regulated roaming communications (intra-EU/EEA roaming communications) are intended to be included in the cell “Total EEA Retail Roaming Revenues”, while revenues from SMS or calls made to/received from non-EU/EEA countries are considered RoW revenues. 
In case revenues cannot be distinguished by service type (e.g. SMS), please provide this split based on internal estimations. 
All EU/EEA roaming revenues should exclude VAT.</t>
  </si>
  <si>
    <t>Methodology</t>
  </si>
  <si>
    <t xml:space="preserve">For those connected objects that do not use transmission technologies such as LTE-M, NB-IoT, 5G Standards for IoT, please, point out how you separate connected devices from regular devices (for example, by retail contract, by wholesale agreement, by kind of device, etc…) and your role as operator (visited network or roaming provider). </t>
  </si>
  <si>
    <t>for distinguishing between devices and connected devices</t>
  </si>
  <si>
    <t>methodology</t>
  </si>
  <si>
    <t>Please note that parts of the questionnaire have validation features which alert you to missing values. This is the case for the following questions:
1.1.1. Number of active SIMS with RLAH tariffs 
1.1.2. Number of active SIMS in RLAH+ (for not providing the stable link)
1.1.3. Number of active SIMS in RLAH+ because of derogation
1.1.4. Number of active SIMS with alternative tariffs
1.2.2. Number of active SIMS that were roaming at least once in the concerned quarter in the EU/EEA
1.2.3. Number of active SIMS with RLAH services that were roaming at least once in the concerned period in the EU/EEA
1.2.4. Number of active SIMS in RLAH+ exceeding the data FUP for open bundles or pre-paid tariffs at least once in the concerned quarter in the EU/EEA
1.2.5. Number of active SIMS in RLAH+ identified as having abusive or anomalous usage at least once in the concerned quarter in the EU/EEA
1.2.6. Number of active SIMs with alternative tariffs that were roaming at least once in the concerned period in the EU/EEA
2.2. RLAH retail roaming consumption and revenues
2.3.1. RLAH + retail roaming consumption and revenues – for not providing the stable link
2.3.3. RLAH + retail roaming consumption and revenues – abusive/anomalous usage
2.3.4. RLAH + retail roaming consumption and revenues – exceeding FUP
2.4. alternative tariffs: retail roaming consumption and revenues</t>
  </si>
  <si>
    <t>If no, please specify</t>
  </si>
  <si>
    <t>EU/EEA transit (IRBMK section 12)</t>
  </si>
  <si>
    <t>… of which are corporate</t>
  </si>
  <si>
    <t xml:space="preserve">Refers to users with subscriptions to a corporate tariff/business customers, which in many cases is a contract agreement with a company covering several mobile subscriptions. Subscriptions tailored to business customers should be included here. If a service provider has a contract with the company X for 10 mobile subscriptions, then list 10 subscribers with corporate tariffs. 
Non-business customerswith one contract covering several mobile subscriptions should not be included here.
The number of subscriptions indicated here is a subset of pre-paid and/or post-paid subscriptions, which means that all corporate subscribers are reported as either prepaid or postpaid (in the respective category), and again, separately, as corporate SIMs. </t>
  </si>
  <si>
    <t>13.4.</t>
  </si>
  <si>
    <t xml:space="preserve">Which kind of tariffication system do you apply in your roaming agreements? </t>
  </si>
  <si>
    <t>tariffication system for M2M</t>
  </si>
  <si>
    <t>by data volume</t>
  </si>
  <si>
    <t>by number of connected objects/device</t>
  </si>
  <si>
    <t>by other arrangements</t>
  </si>
  <si>
    <t>1.1.a</t>
  </si>
  <si>
    <t>1.1.b</t>
  </si>
  <si>
    <t>1.1.c</t>
  </si>
  <si>
    <t>1.1.d</t>
  </si>
  <si>
    <t>1.1.e</t>
  </si>
  <si>
    <t>1.2.a</t>
  </si>
  <si>
    <t>1.2.b</t>
  </si>
  <si>
    <t>1.2.c</t>
  </si>
  <si>
    <t>1.2.d</t>
  </si>
  <si>
    <t>2.1.1.a</t>
  </si>
  <si>
    <t>2.1.1.b</t>
  </si>
  <si>
    <t>2.1.1.c</t>
  </si>
  <si>
    <t>2.1.1.d</t>
  </si>
  <si>
    <t>2.1.1.e</t>
  </si>
  <si>
    <t>2.1.1.f</t>
  </si>
  <si>
    <t>2.1.1.g</t>
  </si>
  <si>
    <t>2.1.2.a</t>
  </si>
  <si>
    <t>2.1.2.b</t>
  </si>
  <si>
    <t>2.1.2.c</t>
  </si>
  <si>
    <t>2.1.2.d</t>
  </si>
  <si>
    <t>2.1.2.e</t>
  </si>
  <si>
    <t>2.1.4.a</t>
  </si>
  <si>
    <t>2.1.4.b</t>
  </si>
  <si>
    <t>2.1.4.c</t>
  </si>
  <si>
    <t>2.1.4.d</t>
  </si>
  <si>
    <t>2.1.4.e</t>
  </si>
  <si>
    <t>2.1.4.f</t>
  </si>
  <si>
    <t>2.1.4.g</t>
  </si>
  <si>
    <t>2.1.5.a</t>
  </si>
  <si>
    <t>2.1.5.b</t>
  </si>
  <si>
    <t>2.1.5.c</t>
  </si>
  <si>
    <t>2.1.5.d</t>
  </si>
  <si>
    <t>2.1.5.e</t>
  </si>
  <si>
    <t>2.1.5.f</t>
  </si>
  <si>
    <t>2.1.5.g</t>
  </si>
  <si>
    <t>2.2.4.b</t>
  </si>
  <si>
    <t>2.2.4.a</t>
  </si>
  <si>
    <t>2.2.4.c</t>
  </si>
  <si>
    <t>2.2.4.d</t>
  </si>
  <si>
    <t>2.2.4.e</t>
  </si>
  <si>
    <t>2.2.4.f</t>
  </si>
  <si>
    <t>2.2.4.g</t>
  </si>
  <si>
    <t>2.2.5.h</t>
  </si>
  <si>
    <t>2.2.5.a</t>
  </si>
  <si>
    <t>2.2.5.b</t>
  </si>
  <si>
    <t>3.1.2.a</t>
  </si>
  <si>
    <t>3.1.2.b</t>
  </si>
  <si>
    <t>3.1.2.c</t>
  </si>
  <si>
    <t>3.1.2.d</t>
  </si>
  <si>
    <t>3.1.3.a</t>
  </si>
  <si>
    <t>3.1.3.b</t>
  </si>
  <si>
    <t>3.1.3.c</t>
  </si>
  <si>
    <t>3.1.3.d</t>
  </si>
  <si>
    <t>3.1.3.e</t>
  </si>
  <si>
    <t>3.2.2.a</t>
  </si>
  <si>
    <t>3.2.2.b</t>
  </si>
  <si>
    <t>3.2.2.c</t>
  </si>
  <si>
    <t>3.2.2.d</t>
  </si>
  <si>
    <t>3.2.2.e</t>
  </si>
  <si>
    <t>3.2.2.f</t>
  </si>
  <si>
    <t>3.2.2.g</t>
  </si>
  <si>
    <t>3.2.2.h</t>
  </si>
  <si>
    <t>3.2.2.i</t>
  </si>
  <si>
    <t>3.3.2.a</t>
  </si>
  <si>
    <t>3.3.2.b</t>
  </si>
  <si>
    <t>3.3.2.c</t>
  </si>
  <si>
    <t>3.3.2.d</t>
  </si>
  <si>
    <t>3.3.2.e</t>
  </si>
  <si>
    <t>3.3.2.f</t>
  </si>
  <si>
    <t>3.3.2.g</t>
  </si>
  <si>
    <t>3.3.2.h</t>
  </si>
  <si>
    <t>3.3.2.i</t>
  </si>
  <si>
    <t>5.1.a</t>
  </si>
  <si>
    <t>5.1.b</t>
  </si>
  <si>
    <t>5.1.c</t>
  </si>
  <si>
    <t>5.1.d</t>
  </si>
  <si>
    <t>5.1.e</t>
  </si>
  <si>
    <t>5.1.f</t>
  </si>
  <si>
    <t>5.1.g</t>
  </si>
  <si>
    <t>5.1.h</t>
  </si>
  <si>
    <t>5.2.3.a</t>
  </si>
  <si>
    <t>5.2.3.d</t>
  </si>
  <si>
    <t>5.2.3.b</t>
  </si>
  <si>
    <t>5.2.3.c</t>
  </si>
  <si>
    <t>5.3.1.a</t>
  </si>
  <si>
    <t>5.3.1.b</t>
  </si>
  <si>
    <t>5.3.1.c</t>
  </si>
  <si>
    <t>5.3.2.a</t>
  </si>
  <si>
    <t>5.3.2.b</t>
  </si>
  <si>
    <t>5.3.2.c</t>
  </si>
  <si>
    <t>5.3.2.d</t>
  </si>
  <si>
    <t>5.4.1.a</t>
  </si>
  <si>
    <t>5.4.1.b</t>
  </si>
  <si>
    <t>5.4.1.c</t>
  </si>
  <si>
    <t>5.4.2.a</t>
  </si>
  <si>
    <t>5.4.2.b</t>
  </si>
  <si>
    <t>5.4.2.c</t>
  </si>
  <si>
    <t>5.4.4.3.a</t>
  </si>
  <si>
    <t>5.4.4.3.b</t>
  </si>
  <si>
    <t>5.4.5.1.a</t>
  </si>
  <si>
    <t>5.4.5.1.b</t>
  </si>
  <si>
    <t>5.4.5.2.b</t>
  </si>
  <si>
    <t>5.4.5.2.a</t>
  </si>
  <si>
    <t>5.4.5.3.a</t>
  </si>
  <si>
    <t>5.4.5.3.b</t>
  </si>
  <si>
    <t>5.5.6.a</t>
  </si>
  <si>
    <t>5.5.6.b</t>
  </si>
  <si>
    <t>5.5.6.c</t>
  </si>
  <si>
    <t>5.5.6.d</t>
  </si>
  <si>
    <t>5.5.6.e</t>
  </si>
  <si>
    <t>5.5.6.f</t>
  </si>
  <si>
    <t>5.5.6.g</t>
  </si>
  <si>
    <t>6.1.a</t>
  </si>
  <si>
    <t>6.1.b</t>
  </si>
  <si>
    <t>6.1.c</t>
  </si>
  <si>
    <t>6.1.d</t>
  </si>
  <si>
    <t>6.1.e</t>
  </si>
  <si>
    <t>6.1.f</t>
  </si>
  <si>
    <t>6.1.g</t>
  </si>
  <si>
    <t>6.1.h</t>
  </si>
  <si>
    <t>6.2.a</t>
  </si>
  <si>
    <t>6.2.b</t>
  </si>
  <si>
    <t>6.2.c</t>
  </si>
  <si>
    <t>6.2.d</t>
  </si>
  <si>
    <t>6.2.e</t>
  </si>
  <si>
    <t>6.2.f</t>
  </si>
  <si>
    <t>8.3.1.a</t>
  </si>
  <si>
    <t>8.3.1.b</t>
  </si>
  <si>
    <t>8.3.1.c</t>
  </si>
  <si>
    <t>8.3.2.a</t>
  </si>
  <si>
    <t>8.3.2.b</t>
  </si>
  <si>
    <t>8.3.2.c</t>
  </si>
  <si>
    <t>8.3.2.d</t>
  </si>
  <si>
    <t>11.1.a</t>
  </si>
  <si>
    <t>11.1.b</t>
  </si>
  <si>
    <t>11.1.c</t>
  </si>
  <si>
    <t>11.1.d</t>
  </si>
  <si>
    <t>11.1.e</t>
  </si>
  <si>
    <t>ILS</t>
  </si>
  <si>
    <t>Israeli shekel</t>
  </si>
  <si>
    <t>Sources 2024:</t>
  </si>
  <si>
    <t>http://www.ecb.europa.eu/stats/eurofxref/</t>
  </si>
  <si>
    <r>
      <t xml:space="preserve">Active devices
</t>
    </r>
    <r>
      <rPr>
        <i/>
        <sz val="9"/>
        <color theme="3"/>
        <rFont val="Calibri"/>
        <family val="2"/>
        <scheme val="minor"/>
      </rPr>
      <t>Please provide the number of active connected objects/devices in each tariff category</t>
    </r>
  </si>
  <si>
    <r>
      <t xml:space="preserve">Total number of active connected objects/devices 
</t>
    </r>
    <r>
      <rPr>
        <b/>
        <sz val="9"/>
        <rFont val="Calibri"/>
        <family val="2"/>
        <scheme val="minor"/>
      </rPr>
      <t>(sum of 1.1.1. and 1.1.2.)</t>
    </r>
  </si>
  <si>
    <r>
      <t>Roaming revenues from</t>
    </r>
    <r>
      <rPr>
        <sz val="9"/>
        <color rgb="FFFF0000"/>
        <rFont val="Calibri"/>
        <family val="2"/>
        <scheme val="minor"/>
      </rPr>
      <t xml:space="preserve"> </t>
    </r>
    <r>
      <rPr>
        <sz val="9"/>
        <rFont val="Calibri"/>
        <family val="2"/>
        <scheme val="minor"/>
      </rPr>
      <t>tariffs that include more than one mobile service</t>
    </r>
  </si>
  <si>
    <r>
      <t xml:space="preserve">Section A - SIMs
</t>
    </r>
    <r>
      <rPr>
        <i/>
        <sz val="9"/>
        <color theme="3"/>
        <rFont val="Calibri"/>
        <family val="2"/>
        <scheme val="minor"/>
      </rPr>
      <t>This section should be filled out by MVNOs and MNOs</t>
    </r>
  </si>
  <si>
    <r>
      <t xml:space="preserve">Active SIMs
</t>
    </r>
    <r>
      <rPr>
        <i/>
        <sz val="9"/>
        <color theme="3"/>
        <rFont val="Calibri"/>
        <family val="2"/>
        <scheme val="minor"/>
      </rPr>
      <t>Please provide the number of active subscribers in each tariff category</t>
    </r>
  </si>
  <si>
    <r>
      <t xml:space="preserve">Total number of active EU/EEA roaming enabled SIMs 
</t>
    </r>
    <r>
      <rPr>
        <b/>
        <sz val="9"/>
        <rFont val="Calibri"/>
        <family val="2"/>
        <scheme val="minor"/>
      </rPr>
      <t xml:space="preserve">(sum of 1.1.1 to 1.1.4) </t>
    </r>
  </si>
  <si>
    <r>
      <t xml:space="preserve">Total number of active SIMs
</t>
    </r>
    <r>
      <rPr>
        <b/>
        <sz val="9"/>
        <rFont val="Calibri"/>
        <family val="2"/>
        <scheme val="minor"/>
      </rPr>
      <t xml:space="preserve">(sum of 1.1.5 and 1.1.6) </t>
    </r>
  </si>
  <si>
    <r>
      <t xml:space="preserve">Roaming SIMs
</t>
    </r>
    <r>
      <rPr>
        <i/>
        <sz val="9"/>
        <color theme="3"/>
        <rFont val="Calibri"/>
        <family val="2"/>
        <scheme val="minor"/>
      </rPr>
      <t>Please provide the number of roaming days or SIMs in each tariff category roaming in the specified region and period in the EU/EEA</t>
    </r>
  </si>
  <si>
    <r>
      <t xml:space="preserve">Number of active SIMs that were roaming at least </t>
    </r>
    <r>
      <rPr>
        <b/>
        <sz val="9"/>
        <color theme="1"/>
        <rFont val="Calibri"/>
        <family val="2"/>
        <scheme val="minor"/>
      </rPr>
      <t xml:space="preserve">once in the concerned quarter </t>
    </r>
    <r>
      <rPr>
        <sz val="9"/>
        <color theme="1"/>
        <rFont val="Calibri"/>
        <family val="2"/>
        <scheme val="minor"/>
      </rPr>
      <t>in the EU/EEA</t>
    </r>
  </si>
  <si>
    <r>
      <t xml:space="preserve">Number of active SIMs with RLAH services that were roaming at least </t>
    </r>
    <r>
      <rPr>
        <b/>
        <sz val="9"/>
        <color theme="1"/>
        <rFont val="Calibri"/>
        <family val="2"/>
        <scheme val="minor"/>
      </rPr>
      <t>once in the concerned quarter</t>
    </r>
    <r>
      <rPr>
        <sz val="9"/>
        <color theme="1"/>
        <rFont val="Calibri"/>
        <family val="2"/>
        <scheme val="minor"/>
      </rPr>
      <t xml:space="preserve"> in the EU/EEA</t>
    </r>
  </si>
  <si>
    <r>
      <t xml:space="preserve">Number of active SIMs in RLAH+ exceeding the data FUP for open bundles or pre-paid tariffs at least </t>
    </r>
    <r>
      <rPr>
        <b/>
        <sz val="9"/>
        <color theme="1"/>
        <rFont val="Calibri"/>
        <family val="2"/>
        <scheme val="minor"/>
      </rPr>
      <t>once in the concerned quarter</t>
    </r>
    <r>
      <rPr>
        <sz val="9"/>
        <color theme="1"/>
        <rFont val="Calibri"/>
        <family val="2"/>
        <scheme val="minor"/>
      </rPr>
      <t xml:space="preserve"> in the EU/EEA</t>
    </r>
  </si>
  <si>
    <r>
      <t xml:space="preserve">Number of active SIMs in RLAH+ identified as having abusive or anomalous usage at least </t>
    </r>
    <r>
      <rPr>
        <b/>
        <sz val="9"/>
        <color theme="1"/>
        <rFont val="Calibri"/>
        <family val="2"/>
        <scheme val="minor"/>
      </rPr>
      <t>once in the concerned quarter</t>
    </r>
    <r>
      <rPr>
        <sz val="9"/>
        <color theme="1"/>
        <rFont val="Calibri"/>
        <family val="2"/>
        <scheme val="minor"/>
      </rPr>
      <t xml:space="preserve"> in the EU/EEA</t>
    </r>
  </si>
  <si>
    <r>
      <t xml:space="preserve">Number of active SIMs with alternative tariffs roaming at least </t>
    </r>
    <r>
      <rPr>
        <b/>
        <sz val="9"/>
        <color theme="1"/>
        <rFont val="Calibri"/>
        <family val="2"/>
        <scheme val="minor"/>
      </rPr>
      <t>once in the concerned quarter</t>
    </r>
    <r>
      <rPr>
        <sz val="9"/>
        <color theme="1"/>
        <rFont val="Calibri"/>
        <family val="2"/>
        <scheme val="minor"/>
      </rPr>
      <t xml:space="preserve"> in the EU/EEA</t>
    </r>
  </si>
  <si>
    <r>
      <t xml:space="preserve">Section B - Retail roaming
</t>
    </r>
    <r>
      <rPr>
        <i/>
        <sz val="9"/>
        <color theme="3"/>
        <rFont val="Calibri"/>
        <family val="2"/>
        <scheme val="minor"/>
      </rPr>
      <t>This section should be filled out by MVNOs and MNOs</t>
    </r>
  </si>
  <si>
    <r>
      <t xml:space="preserve">Domestic consumption and revenues
</t>
    </r>
    <r>
      <rPr>
        <i/>
        <sz val="9"/>
        <color theme="3"/>
        <rFont val="Calibri"/>
        <family val="2"/>
        <scheme val="minor"/>
      </rPr>
      <t>Please provide the volumes of domestic traffic per category as well as the total retail domestic revenue.</t>
    </r>
  </si>
  <si>
    <r>
      <t xml:space="preserve">EU/EEA roaming consumption and revenues
</t>
    </r>
    <r>
      <rPr>
        <i/>
        <sz val="9"/>
        <color theme="3"/>
        <rFont val="Calibri"/>
        <family val="2"/>
        <scheme val="minor"/>
      </rPr>
      <t>Please provide the volumes of retail roaming traffic in the EU/EEA per tariff and category as well as the retail roaming revenue per category.</t>
    </r>
  </si>
  <si>
    <r>
      <t xml:space="preserve">RoW roaming consumption and revenues
</t>
    </r>
    <r>
      <rPr>
        <i/>
        <sz val="9"/>
        <color theme="3"/>
        <rFont val="Calibri"/>
        <family val="2"/>
        <scheme val="minor"/>
      </rPr>
      <t>Please provide the volumes of retail roaming traffic in the Rest of World per category as well as the retail roaming revenue per category.</t>
    </r>
  </si>
  <si>
    <r>
      <t xml:space="preserve">Section C - Wholesale outbound roaming (refers to wholesale purchases on behalf of MVNOs, MVNEs and MNOs) and wholesale roaming rates
</t>
    </r>
    <r>
      <rPr>
        <i/>
        <sz val="9"/>
        <color theme="3"/>
        <rFont val="Calibri"/>
        <family val="2"/>
        <scheme val="minor"/>
      </rPr>
      <t xml:space="preserve">This section should be filled in by MVNOs, MVNEs and MNOs. </t>
    </r>
  </si>
  <si>
    <r>
      <t xml:space="preserve">Section D - Wholesale inbound roaming, resale roaming and roaming transit
</t>
    </r>
    <r>
      <rPr>
        <i/>
        <sz val="9"/>
        <color theme="3"/>
        <rFont val="Calibri"/>
        <family val="2"/>
        <scheme val="minor"/>
      </rPr>
      <t>This section should be filled out by MNOs</t>
    </r>
  </si>
  <si>
    <r>
      <t xml:space="preserve">Outbound resale roaming in the EU/EEA
</t>
    </r>
    <r>
      <rPr>
        <i/>
        <sz val="9"/>
        <color theme="3"/>
        <rFont val="Calibri"/>
        <family val="2"/>
        <scheme val="minor"/>
      </rPr>
      <t xml:space="preserve">Please provide the outbound wholesale units and revenues in the EU/EEA region per type of traffic and category. </t>
    </r>
  </si>
  <si>
    <r>
      <t xml:space="preserve">Section E - Roaming on non-terrestrial networks
</t>
    </r>
    <r>
      <rPr>
        <i/>
        <sz val="9"/>
        <color theme="3"/>
        <rFont val="Calibri"/>
        <family val="2"/>
        <scheme val="minor"/>
      </rPr>
      <t>This section should be filled out by MVNOs and MNOs</t>
    </r>
  </si>
  <si>
    <r>
      <t xml:space="preserve">Roaming SIMs - MVNOs, MVNEs and MNOs
</t>
    </r>
    <r>
      <rPr>
        <i/>
        <sz val="9"/>
        <color theme="3"/>
        <rFont val="Calibri"/>
        <family val="2"/>
        <scheme val="minor"/>
      </rPr>
      <t>Please provide the number of SIMs using roaming services in the Western Balkan region.</t>
    </r>
  </si>
  <si>
    <r>
      <t xml:space="preserve">Number of active SIMs that were roaming at least </t>
    </r>
    <r>
      <rPr>
        <b/>
        <sz val="9"/>
        <color theme="1"/>
        <rFont val="Calibri"/>
        <family val="2"/>
        <scheme val="minor"/>
      </rPr>
      <t xml:space="preserve">once in the concerned quarter </t>
    </r>
    <r>
      <rPr>
        <sz val="9"/>
        <color theme="1"/>
        <rFont val="Calibri"/>
        <family val="2"/>
        <scheme val="minor"/>
      </rPr>
      <t>in the WB region</t>
    </r>
  </si>
  <si>
    <t>7.1.</t>
  </si>
  <si>
    <t>7.4.</t>
  </si>
  <si>
    <t>numbering ranges</t>
  </si>
  <si>
    <t>To align the determination of values in currencies other than the euro with the rule applied to intra-EU communications the maximum charges in currencies other than the euro should be determined by applying the average of the reference exchange rates published by the European Central Bank on 15 January, 15 February and 15 March of the relevant calendar year in the Official Journal (averages are displayed in column D). The same applies to the wholesale rates.</t>
  </si>
  <si>
    <t>How many customers manage financial cut-off limits via the facility provided, on 30 September 2025?</t>
  </si>
  <si>
    <t>How many subscribers have opted out from the use of financial cut-off limits, on 30 September 2025?</t>
  </si>
  <si>
    <t>How many subscribers have triggered a financial cut-off limit in 2024 (on an annual basis)?</t>
  </si>
  <si>
    <r>
      <t xml:space="preserve">Please indicate the operational running costs (for 2024) related to the implementation of the FUP mechansims.
</t>
    </r>
    <r>
      <rPr>
        <i/>
        <sz val="11"/>
        <color theme="3"/>
        <rFont val="Calibri Light"/>
        <family val="2"/>
        <scheme val="major"/>
      </rPr>
      <t>Please only provide costs related to the mechanisms that you apply.</t>
    </r>
  </si>
  <si>
    <t>As of 31.12.2024</t>
  </si>
  <si>
    <t>As of 31.03.2025</t>
  </si>
  <si>
    <t>As of 30.06.2025</t>
  </si>
  <si>
    <t>As of 30.09.2025</t>
  </si>
  <si>
    <t>Q4 2024</t>
  </si>
  <si>
    <t>Q1 2025</t>
  </si>
  <si>
    <t>Q2 2025</t>
  </si>
  <si>
    <t>Q3 2025</t>
  </si>
  <si>
    <t>Sources 2025:</t>
  </si>
  <si>
    <t>The publication for January 15 takes values from January 14.
The publication for February 14 takes values from February 13.
The publication for March 14 takes values from March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</si>
</sst>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0\ &quot;€&quot;"/>
  </numFmts>
  <fonts count="59"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FF0000"/>
      <name val="Calibri"/>
      <family val="2"/>
      <scheme val="minor"/>
    </font>
    <font>
      <sz val="18"/>
      <color theme="3"/>
      <name val="Calibri"/>
      <family val="2"/>
      <scheme val="minor"/>
    </font>
    <font>
      <sz val="10"/>
      <name val="Arial"/>
      <family val="2"/>
    </font>
    <font>
      <sz val="11"/>
      <name val="Calibri"/>
      <family val="2"/>
      <scheme val="minor"/>
    </font>
    <font>
      <sz val="10"/>
      <name val="Calibri"/>
      <family val="2"/>
      <scheme val="minor"/>
    </font>
    <font>
      <sz val="11"/>
      <color theme="3"/>
      <name val="Calibri"/>
      <family val="2"/>
      <scheme val="minor"/>
    </font>
    <font>
      <sz val="8"/>
      <color theme="3"/>
      <name val="Calibri"/>
      <family val="2"/>
      <scheme val="minor"/>
    </font>
    <font>
      <sz val="8"/>
      <color theme="1"/>
      <name val="Calibri"/>
      <family val="2"/>
      <scheme val="minor"/>
    </font>
    <font>
      <b/>
      <sz val="8"/>
      <color theme="3"/>
      <name val="Calibri"/>
      <family val="2"/>
      <scheme val="minor"/>
    </font>
    <font>
      <sz val="8"/>
      <name val="Calibri"/>
      <family val="2"/>
      <scheme val="minor"/>
    </font>
    <font>
      <b/>
      <sz val="11"/>
      <name val="Calibri"/>
      <family val="2"/>
      <scheme val="minor"/>
    </font>
    <font>
      <b/>
      <sz val="11"/>
      <color theme="1"/>
      <name val="Calibri"/>
      <family val="2"/>
      <scheme val="minor"/>
    </font>
    <font>
      <u/>
      <sz val="11"/>
      <color theme="10"/>
      <name val="Calibri"/>
      <family val="2"/>
      <scheme val="minor"/>
    </font>
    <font>
      <b/>
      <sz val="11"/>
      <color theme="3"/>
      <name val="Calibri Light"/>
      <family val="2"/>
      <scheme val="major"/>
    </font>
    <font>
      <i/>
      <sz val="11"/>
      <color theme="1"/>
      <name val="Calibri"/>
      <family val="2"/>
      <scheme val="minor"/>
    </font>
    <font>
      <b/>
      <sz val="10"/>
      <color theme="3"/>
      <name val="Calibri"/>
      <family val="2"/>
      <scheme val="minor"/>
    </font>
    <font>
      <b/>
      <sz val="12"/>
      <color theme="3"/>
      <name val="Calibri"/>
      <family val="2"/>
      <scheme val="minor"/>
    </font>
    <font>
      <sz val="11"/>
      <color theme="3"/>
      <name val="Calibri Light"/>
      <family val="2"/>
      <scheme val="major"/>
    </font>
    <font>
      <sz val="10"/>
      <color theme="3"/>
      <name val="Arial"/>
      <family val="2"/>
    </font>
    <font>
      <u/>
      <sz val="11"/>
      <color theme="3"/>
      <name val="Calibri"/>
      <family val="2"/>
      <scheme val="minor"/>
    </font>
    <font>
      <i/>
      <sz val="11"/>
      <color theme="3"/>
      <name val="Calibri"/>
      <family val="2"/>
      <scheme val="minor"/>
    </font>
    <font>
      <b/>
      <sz val="10"/>
      <color theme="3"/>
      <name val="Arial"/>
      <family val="2"/>
    </font>
    <font>
      <sz val="10"/>
      <color theme="3"/>
      <name val="Calibri"/>
      <family val="2"/>
      <scheme val="minor"/>
    </font>
    <font>
      <b/>
      <sz val="15"/>
      <color theme="3"/>
      <name val="Calibri"/>
      <family val="2"/>
      <scheme val="minor"/>
    </font>
    <font>
      <b/>
      <sz val="13"/>
      <color theme="5"/>
      <name val="Calibri"/>
      <family val="2"/>
      <scheme val="minor"/>
    </font>
    <font>
      <sz val="10"/>
      <color rgb="FFFF0000"/>
      <name val="Arial"/>
      <family val="2"/>
    </font>
    <font>
      <i/>
      <sz val="13"/>
      <color theme="3"/>
      <name val="Calibri"/>
      <family val="2"/>
      <scheme val="minor"/>
    </font>
    <font>
      <i/>
      <u/>
      <sz val="11"/>
      <color theme="10"/>
      <name val="Calibri"/>
      <family val="2"/>
      <scheme val="minor"/>
    </font>
    <font>
      <i/>
      <sz val="11"/>
      <color theme="3"/>
      <name val="Calibri Light"/>
      <family val="2"/>
      <scheme val="major"/>
    </font>
    <font>
      <b/>
      <sz val="20"/>
      <color theme="5"/>
      <name val="Calibri"/>
      <family val="2"/>
      <scheme val="minor"/>
    </font>
    <font>
      <sz val="9"/>
      <color theme="3"/>
      <name val="Calibri"/>
      <family val="2"/>
      <scheme val="minor"/>
    </font>
    <font>
      <b/>
      <sz val="9"/>
      <color theme="3"/>
      <name val="Calibri"/>
      <family val="2"/>
      <scheme val="minor"/>
    </font>
    <font>
      <sz val="9"/>
      <color theme="3"/>
      <name val="Arial"/>
      <family val="2"/>
    </font>
    <font>
      <sz val="26"/>
      <color theme="3"/>
      <name val="Calibri Light"/>
      <family val="2"/>
      <scheme val="major"/>
    </font>
    <font>
      <sz val="11"/>
      <color theme="8" tint="-0.249977111117893"/>
      <name val="Calibri"/>
      <family val="2"/>
      <scheme val="minor"/>
    </font>
    <font>
      <i/>
      <sz val="10"/>
      <color theme="3"/>
      <name val="Arial"/>
      <family val="2"/>
    </font>
    <font>
      <sz val="9"/>
      <color rgb="FFFF0000"/>
      <name val="Segoe UI"/>
      <family val="2"/>
    </font>
    <font>
      <b/>
      <sz val="11"/>
      <color rgb="FF444444"/>
      <name val="Calibri"/>
      <family val="2"/>
      <scheme val="minor"/>
    </font>
    <font>
      <sz val="11"/>
      <color rgb="FF444444"/>
      <name val="Calibri"/>
      <family val="2"/>
      <scheme val="minor"/>
    </font>
    <font>
      <b/>
      <sz val="11"/>
      <color theme="4" tint="-0.249977111117893"/>
      <name val="Calibri"/>
      <family val="2"/>
      <scheme val="minor"/>
    </font>
    <font>
      <b/>
      <sz val="12"/>
      <color theme="1"/>
      <name val="Arial"/>
      <family val="2"/>
    </font>
    <font>
      <sz val="11"/>
      <color theme="1"/>
      <name val="Arial"/>
      <family val="2"/>
    </font>
    <font>
      <i/>
      <sz val="9"/>
      <color theme="3"/>
      <name val="Calibri"/>
      <family val="2"/>
      <scheme val="minor"/>
    </font>
    <font>
      <sz val="9"/>
      <color theme="1"/>
      <name val="Calibri"/>
      <family val="2"/>
      <scheme val="minor"/>
    </font>
    <font>
      <sz val="9"/>
      <name val="Calibri"/>
      <family val="2"/>
      <scheme val="minor"/>
    </font>
    <font>
      <i/>
      <u/>
      <sz val="9"/>
      <color theme="10"/>
      <name val="Calibri"/>
      <family val="2"/>
      <scheme val="minor"/>
    </font>
    <font>
      <sz val="9"/>
      <name val="Arial"/>
      <family val="2"/>
    </font>
    <font>
      <b/>
      <sz val="9"/>
      <name val="Calibri"/>
      <family val="2"/>
      <scheme val="minor"/>
    </font>
    <font>
      <i/>
      <sz val="9"/>
      <name val="Calibri"/>
      <family val="2"/>
      <scheme val="minor"/>
    </font>
    <font>
      <sz val="9"/>
      <color rgb="FFFF0000"/>
      <name val="Calibri"/>
      <family val="2"/>
      <scheme val="minor"/>
    </font>
    <font>
      <sz val="9"/>
      <color theme="0" tint="-0.499984740745262"/>
      <name val="Calibri"/>
      <family val="2"/>
      <scheme val="minor"/>
    </font>
    <font>
      <i/>
      <sz val="9"/>
      <color theme="1"/>
      <name val="Calibri"/>
      <family val="2"/>
      <scheme val="minor"/>
    </font>
    <font>
      <b/>
      <sz val="9"/>
      <color theme="1"/>
      <name val="Calibri"/>
      <family val="2"/>
      <scheme val="minor"/>
    </font>
    <font>
      <b/>
      <sz val="9"/>
      <color theme="0" tint="-0.34998626667073579"/>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D5F5EF"/>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79998168889431442"/>
        <bgColor theme="8" tint="0.79998168889431442"/>
      </patternFill>
    </fill>
    <fill>
      <patternFill patternType="solid">
        <fgColor theme="4" tint="0.79998168889431442"/>
        <bgColor theme="4" tint="0.79998168889431442"/>
      </patternFill>
    </fill>
  </fills>
  <borders count="77">
    <border>
      <left/>
      <right/>
      <top/>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style="medium">
        <color theme="4" tint="0.39997558519241921"/>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style="double">
        <color auto="1"/>
      </left>
      <right/>
      <top/>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thick">
        <color theme="4"/>
      </bottom>
      <diagonal/>
    </border>
    <border>
      <left/>
      <right/>
      <top style="medium">
        <color theme="4" tint="0.39997558519241921"/>
      </top>
      <bottom/>
      <diagonal/>
    </border>
    <border>
      <left/>
      <right/>
      <top/>
      <bottom style="thin">
        <color theme="3"/>
      </bottom>
      <diagonal/>
    </border>
    <border>
      <left/>
      <right/>
      <top style="thick">
        <color theme="4" tint="0.499984740745262"/>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4" tint="0.39997558519241921"/>
      </top>
      <bottom style="thin">
        <color theme="3"/>
      </bottom>
      <diagonal/>
    </border>
    <border>
      <left/>
      <right/>
      <top/>
      <bottom style="hair">
        <color theme="3"/>
      </bottom>
      <diagonal/>
    </border>
    <border>
      <left/>
      <right style="thin">
        <color theme="3"/>
      </right>
      <top/>
      <bottom style="dotted">
        <color theme="3"/>
      </bottom>
      <diagonal/>
    </border>
    <border>
      <left/>
      <right/>
      <top/>
      <bottom style="dotted">
        <color theme="3"/>
      </bottom>
      <diagonal/>
    </border>
    <border>
      <left/>
      <right style="thin">
        <color theme="3"/>
      </right>
      <top/>
      <bottom/>
      <diagonal/>
    </border>
    <border>
      <left style="double">
        <color auto="1"/>
      </left>
      <right/>
      <top/>
      <bottom style="double">
        <color auto="1"/>
      </bottom>
      <diagonal/>
    </border>
    <border>
      <left/>
      <right/>
      <top style="medium">
        <color theme="4" tint="0.39994506668294322"/>
      </top>
      <bottom style="medium">
        <color theme="4" tint="0.39997558519241921"/>
      </bottom>
      <diagonal/>
    </border>
    <border>
      <left style="thin">
        <color theme="3"/>
      </left>
      <right/>
      <top/>
      <bottom/>
      <diagonal/>
    </border>
    <border>
      <left/>
      <right/>
      <top style="medium">
        <color theme="4" tint="0.39997558519241921"/>
      </top>
      <bottom style="dashed">
        <color theme="4" tint="0.39994506668294322"/>
      </bottom>
      <diagonal/>
    </border>
    <border>
      <left/>
      <right/>
      <top/>
      <bottom style="dashed">
        <color theme="4" tint="0.399945066682943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style="medium">
        <color theme="4" tint="0.39994506668294322"/>
      </left>
      <right/>
      <top/>
      <bottom style="medium">
        <color theme="4" tint="0.39991454817346722"/>
      </bottom>
      <diagonal/>
    </border>
    <border>
      <left/>
      <right/>
      <top/>
      <bottom style="medium">
        <color theme="4" tint="0.39991454817346722"/>
      </bottom>
      <diagonal/>
    </border>
    <border>
      <left style="thin">
        <color theme="3"/>
      </left>
      <right style="thin">
        <color theme="3"/>
      </right>
      <top/>
      <bottom/>
      <diagonal/>
    </border>
    <border>
      <left style="thin">
        <color theme="3"/>
      </left>
      <right style="thin">
        <color theme="3"/>
      </right>
      <top/>
      <bottom style="thin">
        <color theme="3"/>
      </bottom>
      <diagonal/>
    </border>
    <border>
      <left/>
      <right style="thin">
        <color theme="3"/>
      </right>
      <top style="thin">
        <color theme="4"/>
      </top>
      <bottom/>
      <diagonal/>
    </border>
    <border>
      <left/>
      <right style="thin">
        <color theme="3"/>
      </right>
      <top/>
      <bottom style="thin">
        <color theme="3"/>
      </bottom>
      <diagonal/>
    </border>
    <border>
      <left style="thin">
        <color theme="3"/>
      </left>
      <right/>
      <top/>
      <bottom style="thin">
        <color theme="3"/>
      </bottom>
      <diagonal/>
    </border>
    <border>
      <left style="thin">
        <color theme="3"/>
      </left>
      <right/>
      <top style="thin">
        <color theme="4"/>
      </top>
      <bottom/>
      <diagonal/>
    </border>
    <border>
      <left style="thin">
        <color theme="3"/>
      </left>
      <right/>
      <top/>
      <bottom style="thin">
        <color theme="4"/>
      </bottom>
      <diagonal/>
    </border>
    <border>
      <left/>
      <right style="thin">
        <color theme="3"/>
      </right>
      <top/>
      <bottom style="thin">
        <color theme="4"/>
      </bottom>
      <diagonal/>
    </border>
    <border>
      <left/>
      <right/>
      <top style="thick">
        <color theme="4" tint="0.499984740745262"/>
      </top>
      <bottom style="dotted">
        <color theme="3"/>
      </bottom>
      <diagonal/>
    </border>
    <border>
      <left/>
      <right style="thin">
        <color theme="3"/>
      </right>
      <top style="thick">
        <color theme="4" tint="0.499984740745262"/>
      </top>
      <bottom style="dotted">
        <color theme="3"/>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style="thin">
        <color theme="3"/>
      </left>
      <right style="thin">
        <color theme="3"/>
      </right>
      <top style="thin">
        <color theme="3"/>
      </top>
      <bottom style="thin">
        <color indexed="6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top/>
      <bottom style="thin">
        <color theme="4"/>
      </bottom>
      <diagonal/>
    </border>
    <border>
      <left/>
      <right style="medium">
        <color theme="4"/>
      </right>
      <top/>
      <bottom style="thin">
        <color theme="4"/>
      </bottom>
      <diagonal/>
    </border>
  </borders>
  <cellStyleXfs count="1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7" fillId="0" borderId="0"/>
    <xf numFmtId="0" fontId="17" fillId="0" borderId="0" applyNumberFormat="0" applyFill="0" applyBorder="0" applyAlignment="0" applyProtection="0"/>
    <xf numFmtId="0" fontId="28" fillId="0" borderId="12" applyNumberFormat="0" applyFill="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2" applyNumberFormat="0" applyFill="0" applyAlignment="0" applyProtection="0"/>
    <xf numFmtId="0" fontId="3" fillId="0" borderId="1" applyNumberFormat="0" applyFill="0" applyAlignment="0" applyProtection="0"/>
    <xf numFmtId="164" fontId="1" fillId="0" borderId="0" applyFont="0" applyFill="0" applyBorder="0" applyAlignment="0" applyProtection="0"/>
    <xf numFmtId="0" fontId="4" fillId="0" borderId="0" applyNumberFormat="0" applyFill="0" applyBorder="0" applyAlignment="0" applyProtection="0"/>
  </cellStyleXfs>
  <cellXfs count="740">
    <xf numFmtId="0" fontId="0" fillId="0" borderId="0" xfId="0"/>
    <xf numFmtId="0" fontId="0" fillId="0" borderId="0" xfId="0" applyAlignment="1">
      <alignment horizontal="left"/>
    </xf>
    <xf numFmtId="0" fontId="0" fillId="0" borderId="0" xfId="0" applyAlignment="1">
      <alignment horizontal="left" wrapText="1"/>
    </xf>
    <xf numFmtId="0" fontId="7" fillId="0" borderId="0" xfId="5" applyAlignment="1">
      <alignment horizontal="left"/>
    </xf>
    <xf numFmtId="0" fontId="12" fillId="0" borderId="0" xfId="0" applyFont="1" applyAlignment="1">
      <alignment horizontal="left"/>
    </xf>
    <xf numFmtId="0" fontId="11" fillId="4" borderId="0" xfId="1" applyFont="1" applyFill="1" applyAlignment="1">
      <alignment horizontal="left"/>
    </xf>
    <xf numFmtId="0" fontId="6" fillId="4" borderId="0" xfId="1" applyFont="1" applyFill="1" applyAlignment="1"/>
    <xf numFmtId="0" fontId="6" fillId="4" borderId="0" xfId="1" applyFont="1" applyFill="1" applyAlignment="1">
      <alignment horizontal="left" wrapText="1"/>
    </xf>
    <xf numFmtId="0" fontId="6" fillId="4" borderId="0" xfId="1" applyFont="1" applyFill="1" applyAlignment="1">
      <alignment horizontal="left"/>
    </xf>
    <xf numFmtId="0" fontId="2" fillId="4" borderId="0" xfId="1" applyFill="1" applyAlignment="1">
      <alignment horizontal="left"/>
    </xf>
    <xf numFmtId="0" fontId="12" fillId="4" borderId="0" xfId="0" applyFont="1" applyFill="1" applyAlignment="1">
      <alignment horizontal="left"/>
    </xf>
    <xf numFmtId="0" fontId="0" fillId="4" borderId="0" xfId="0" applyFill="1"/>
    <xf numFmtId="0" fontId="0" fillId="4" borderId="0" xfId="0" applyFill="1" applyAlignment="1">
      <alignment horizontal="left" wrapText="1"/>
    </xf>
    <xf numFmtId="0" fontId="0" fillId="4" borderId="0" xfId="0" applyFill="1" applyAlignment="1">
      <alignment horizontal="left"/>
    </xf>
    <xf numFmtId="0" fontId="13" fillId="4" borderId="1" xfId="2" applyFont="1" applyFill="1" applyAlignment="1">
      <alignment horizontal="left"/>
    </xf>
    <xf numFmtId="0" fontId="3" fillId="4" borderId="1" xfId="2" applyFill="1" applyAlignment="1"/>
    <xf numFmtId="0" fontId="3" fillId="4" borderId="1" xfId="2" applyFill="1" applyAlignment="1">
      <alignment horizontal="left" wrapText="1"/>
    </xf>
    <xf numFmtId="0" fontId="3" fillId="4" borderId="1" xfId="2" applyFill="1" applyAlignment="1">
      <alignment horizontal="left"/>
    </xf>
    <xf numFmtId="0" fontId="4" fillId="4" borderId="2" xfId="3" applyFill="1" applyAlignment="1">
      <alignment horizontal="left"/>
    </xf>
    <xf numFmtId="0" fontId="7" fillId="4" borderId="0" xfId="5" applyFill="1" applyAlignment="1">
      <alignment horizontal="left"/>
    </xf>
    <xf numFmtId="0" fontId="8" fillId="4" borderId="0" xfId="5" applyFont="1" applyFill="1" applyAlignment="1">
      <alignment horizontal="left"/>
    </xf>
    <xf numFmtId="0" fontId="8" fillId="0" borderId="0" xfId="5" applyFont="1" applyAlignment="1">
      <alignment horizontal="left"/>
    </xf>
    <xf numFmtId="0" fontId="4" fillId="0" borderId="0" xfId="4" applyFill="1" applyAlignment="1">
      <alignment wrapText="1"/>
    </xf>
    <xf numFmtId="0" fontId="10" fillId="0" borderId="0" xfId="5" applyFont="1" applyAlignment="1">
      <alignment horizontal="left"/>
    </xf>
    <xf numFmtId="0" fontId="2" fillId="4" borderId="0" xfId="1" applyFill="1" applyBorder="1" applyAlignment="1">
      <alignment horizontal="left"/>
    </xf>
    <xf numFmtId="0" fontId="10" fillId="4" borderId="0" xfId="0" applyFont="1" applyFill="1"/>
    <xf numFmtId="0" fontId="10" fillId="0" borderId="7" xfId="5" applyFont="1" applyBorder="1" applyAlignment="1">
      <alignment horizontal="left"/>
    </xf>
    <xf numFmtId="0" fontId="23" fillId="0" borderId="0" xfId="5" applyFont="1" applyAlignment="1">
      <alignment horizontal="left"/>
    </xf>
    <xf numFmtId="0" fontId="23" fillId="4" borderId="0" xfId="5" applyFont="1" applyFill="1" applyAlignment="1">
      <alignment horizontal="left"/>
    </xf>
    <xf numFmtId="0" fontId="27" fillId="0" borderId="0" xfId="5" applyFont="1" applyAlignment="1">
      <alignment horizontal="left"/>
    </xf>
    <xf numFmtId="0" fontId="2" fillId="4" borderId="0" xfId="1" applyFill="1" applyBorder="1" applyAlignment="1">
      <alignment wrapText="1"/>
    </xf>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0" xfId="5" applyFont="1" applyFill="1" applyAlignment="1">
      <alignment horizontal="left"/>
    </xf>
    <xf numFmtId="0" fontId="27" fillId="4" borderId="0" xfId="5" applyFont="1" applyFill="1" applyAlignment="1">
      <alignment horizontal="left"/>
    </xf>
    <xf numFmtId="0" fontId="10" fillId="0" borderId="0" xfId="0" applyFont="1" applyAlignment="1">
      <alignment wrapText="1"/>
    </xf>
    <xf numFmtId="0" fontId="10" fillId="4" borderId="0" xfId="0" applyFont="1" applyFill="1" applyAlignment="1">
      <alignment horizontal="left"/>
    </xf>
    <xf numFmtId="0" fontId="27" fillId="0" borderId="0" xfId="5" applyFont="1" applyAlignment="1">
      <alignment horizontal="left" wrapText="1"/>
    </xf>
    <xf numFmtId="0" fontId="10" fillId="4" borderId="0" xfId="1" applyFont="1" applyFill="1" applyBorder="1" applyAlignment="1">
      <alignment horizontal="left" wrapText="1"/>
    </xf>
    <xf numFmtId="0" fontId="27" fillId="0" borderId="0" xfId="0" applyFont="1"/>
    <xf numFmtId="0" fontId="10" fillId="0" borderId="0" xfId="0" applyFont="1" applyAlignment="1">
      <alignment horizontal="left"/>
    </xf>
    <xf numFmtId="0" fontId="3" fillId="4" borderId="1" xfId="2" applyFill="1" applyAlignment="1">
      <alignment wrapText="1"/>
    </xf>
    <xf numFmtId="0" fontId="4" fillId="4" borderId="1" xfId="2" applyFont="1" applyFill="1" applyAlignment="1">
      <alignment horizontal="left" wrapText="1"/>
    </xf>
    <xf numFmtId="0" fontId="2" fillId="0" borderId="0" xfId="1" applyFill="1" applyBorder="1" applyAlignment="1">
      <alignment horizontal="left"/>
    </xf>
    <xf numFmtId="0" fontId="3" fillId="0" borderId="0" xfId="2" applyFill="1" applyBorder="1" applyAlignment="1">
      <alignment horizontal="left"/>
    </xf>
    <xf numFmtId="0" fontId="4" fillId="0" borderId="0" xfId="3" applyFill="1" applyBorder="1" applyAlignment="1">
      <alignment horizontal="left"/>
    </xf>
    <xf numFmtId="0" fontId="6" fillId="4" borderId="0" xfId="1" applyFont="1" applyFill="1" applyAlignment="1">
      <alignment horizontal="left" vertical="top" wrapText="1"/>
    </xf>
    <xf numFmtId="0" fontId="4" fillId="0" borderId="0" xfId="3" applyBorder="1"/>
    <xf numFmtId="0" fontId="23" fillId="4" borderId="0" xfId="5" applyFont="1" applyFill="1" applyAlignment="1">
      <alignment wrapText="1"/>
    </xf>
    <xf numFmtId="0" fontId="29" fillId="4" borderId="1" xfId="2" applyFont="1" applyFill="1" applyAlignment="1">
      <alignment horizontal="left" vertical="top" wrapText="1"/>
    </xf>
    <xf numFmtId="0" fontId="10" fillId="4" borderId="0" xfId="0" applyFont="1" applyFill="1" applyAlignment="1">
      <alignment horizontal="left" vertical="center" wrapText="1"/>
    </xf>
    <xf numFmtId="0" fontId="17" fillId="4" borderId="1" xfId="6" applyFill="1" applyBorder="1" applyAlignment="1">
      <alignment horizontal="left" vertical="top" wrapText="1"/>
    </xf>
    <xf numFmtId="0" fontId="4" fillId="0" borderId="0" xfId="4" applyFill="1" applyAlignment="1">
      <alignment horizontal="left" wrapText="1"/>
    </xf>
    <xf numFmtId="0" fontId="4" fillId="0" borderId="0" xfId="4" applyFill="1" applyAlignment="1">
      <alignment horizontal="center" wrapText="1"/>
    </xf>
    <xf numFmtId="0" fontId="16" fillId="0" borderId="0" xfId="0" applyFont="1" applyAlignment="1">
      <alignment horizontal="left" vertical="top"/>
    </xf>
    <xf numFmtId="0" fontId="17" fillId="0" borderId="0" xfId="6" applyFill="1"/>
    <xf numFmtId="0" fontId="7" fillId="0" borderId="7" xfId="5" applyBorder="1" applyAlignment="1">
      <alignment horizontal="left"/>
    </xf>
    <xf numFmtId="0" fontId="16" fillId="0" borderId="0" xfId="0" applyFont="1" applyAlignment="1">
      <alignment vertical="top"/>
    </xf>
    <xf numFmtId="0" fontId="3" fillId="4" borderId="0" xfId="2" applyFill="1" applyBorder="1" applyAlignment="1">
      <alignment horizontal="left"/>
    </xf>
    <xf numFmtId="0" fontId="14" fillId="4" borderId="0" xfId="5" applyFont="1" applyFill="1" applyAlignment="1">
      <alignment horizontal="left" vertical="top"/>
    </xf>
    <xf numFmtId="0" fontId="14" fillId="4" borderId="0" xfId="5" applyFont="1" applyFill="1" applyAlignment="1">
      <alignment horizontal="left" vertical="top" wrapText="1"/>
    </xf>
    <xf numFmtId="0" fontId="0" fillId="4" borderId="0" xfId="0" applyFill="1" applyAlignment="1">
      <alignment wrapText="1"/>
    </xf>
    <xf numFmtId="0" fontId="12" fillId="4" borderId="0" xfId="0" applyFont="1" applyFill="1" applyAlignment="1">
      <alignment vertical="top"/>
    </xf>
    <xf numFmtId="0" fontId="7" fillId="4" borderId="0" xfId="5" applyFill="1" applyAlignment="1">
      <alignment horizontal="center"/>
    </xf>
    <xf numFmtId="0" fontId="17" fillId="4" borderId="0" xfId="6" applyFill="1"/>
    <xf numFmtId="0" fontId="17" fillId="4" borderId="0" xfId="6" applyFill="1" applyAlignment="1"/>
    <xf numFmtId="0" fontId="2" fillId="8" borderId="0" xfId="1" applyFill="1" applyBorder="1" applyAlignment="1">
      <alignment horizontal="left"/>
    </xf>
    <xf numFmtId="0" fontId="0" fillId="8" borderId="0" xfId="0" applyFill="1" applyAlignment="1">
      <alignment horizontal="left"/>
    </xf>
    <xf numFmtId="0" fontId="3" fillId="8" borderId="0" xfId="2" applyFill="1" applyBorder="1" applyAlignment="1">
      <alignment horizontal="left"/>
    </xf>
    <xf numFmtId="0" fontId="4" fillId="8" borderId="0" xfId="3" applyFill="1" applyBorder="1" applyAlignment="1">
      <alignment horizontal="left"/>
    </xf>
    <xf numFmtId="0" fontId="0" fillId="8" borderId="0" xfId="0" applyFill="1"/>
    <xf numFmtId="0" fontId="7" fillId="8" borderId="0" xfId="5" applyFill="1" applyAlignment="1">
      <alignment horizontal="left"/>
    </xf>
    <xf numFmtId="0" fontId="5" fillId="8" borderId="0" xfId="0" applyFont="1" applyFill="1" applyAlignment="1">
      <alignment horizontal="left"/>
    </xf>
    <xf numFmtId="0" fontId="10" fillId="4" borderId="0" xfId="0" applyFont="1" applyFill="1" applyAlignment="1">
      <alignment vertical="center" wrapText="1"/>
    </xf>
    <xf numFmtId="0" fontId="27" fillId="0" borderId="0" xfId="0" applyFont="1" applyAlignment="1">
      <alignment horizontal="left" wrapText="1"/>
    </xf>
    <xf numFmtId="0" fontId="0" fillId="0" borderId="0" xfId="0" applyAlignment="1">
      <alignment wrapText="1"/>
    </xf>
    <xf numFmtId="0" fontId="10" fillId="4" borderId="15" xfId="0" applyFont="1" applyFill="1" applyBorder="1" applyAlignment="1">
      <alignment wrapText="1"/>
    </xf>
    <xf numFmtId="0" fontId="21" fillId="4" borderId="2" xfId="3" applyFont="1" applyFill="1" applyAlignment="1">
      <alignment wrapText="1"/>
    </xf>
    <xf numFmtId="0" fontId="4" fillId="4" borderId="2" xfId="3" applyFill="1" applyAlignment="1">
      <alignment wrapText="1"/>
    </xf>
    <xf numFmtId="0" fontId="22" fillId="4" borderId="0" xfId="4" applyFont="1" applyFill="1" applyBorder="1" applyAlignment="1">
      <alignment horizontal="left" vertical="top" wrapText="1"/>
    </xf>
    <xf numFmtId="0" fontId="4" fillId="4" borderId="0" xfId="0" applyFont="1" applyFill="1"/>
    <xf numFmtId="0" fontId="4" fillId="4" borderId="0" xfId="5" applyFont="1" applyFill="1" applyAlignment="1">
      <alignment horizontal="left" wrapText="1"/>
    </xf>
    <xf numFmtId="0" fontId="10" fillId="4" borderId="0" xfId="5" applyFont="1" applyFill="1" applyAlignment="1">
      <alignment horizontal="left" vertical="top" wrapText="1"/>
    </xf>
    <xf numFmtId="0" fontId="10" fillId="4" borderId="7" xfId="5" applyFont="1" applyFill="1" applyBorder="1" applyAlignment="1">
      <alignment horizontal="left"/>
    </xf>
    <xf numFmtId="0" fontId="23" fillId="4" borderId="7" xfId="5" applyFont="1" applyFill="1" applyBorder="1" applyAlignment="1">
      <alignment horizontal="left"/>
    </xf>
    <xf numFmtId="0" fontId="10" fillId="0" borderId="0" xfId="0" applyFont="1"/>
    <xf numFmtId="0" fontId="23" fillId="0" borderId="0" xfId="5" applyFont="1" applyAlignment="1">
      <alignment horizontal="left" wrapText="1"/>
    </xf>
    <xf numFmtId="0" fontId="27" fillId="0" borderId="0" xfId="0" applyFont="1" applyAlignment="1">
      <alignment horizontal="left"/>
    </xf>
    <xf numFmtId="0" fontId="10" fillId="0" borderId="0" xfId="0" applyFont="1" applyAlignment="1">
      <alignment vertical="center"/>
    </xf>
    <xf numFmtId="0" fontId="20" fillId="0" borderId="0" xfId="3" applyFont="1" applyFill="1" applyBorder="1" applyAlignment="1">
      <alignment horizontal="left" wrapText="1"/>
    </xf>
    <xf numFmtId="0" fontId="5" fillId="0" borderId="0" xfId="0" applyFont="1"/>
    <xf numFmtId="0" fontId="12" fillId="0" borderId="0" xfId="0" applyFont="1" applyAlignment="1">
      <alignment vertical="top"/>
    </xf>
    <xf numFmtId="0" fontId="4" fillId="4" borderId="0" xfId="5" applyFont="1" applyFill="1" applyAlignment="1">
      <alignment horizontal="left"/>
    </xf>
    <xf numFmtId="0" fontId="10" fillId="4" borderId="0" xfId="5" applyFont="1" applyFill="1" applyAlignment="1">
      <alignment wrapText="1"/>
    </xf>
    <xf numFmtId="0" fontId="10" fillId="4" borderId="0" xfId="5" applyFont="1" applyFill="1" applyAlignment="1">
      <alignment horizontal="left" wrapText="1"/>
    </xf>
    <xf numFmtId="0" fontId="24" fillId="4" borderId="0" xfId="6" applyFont="1" applyFill="1" applyBorder="1" applyAlignment="1">
      <alignment horizontal="left"/>
    </xf>
    <xf numFmtId="0" fontId="10" fillId="4" borderId="0" xfId="0" applyFont="1" applyFill="1" applyAlignment="1">
      <alignment horizontal="center" wrapText="1"/>
    </xf>
    <xf numFmtId="0" fontId="10" fillId="4" borderId="0" xfId="5" applyFont="1" applyFill="1"/>
    <xf numFmtId="0" fontId="10" fillId="4" borderId="9" xfId="5" applyFont="1" applyFill="1" applyBorder="1" applyAlignment="1">
      <alignment wrapText="1"/>
    </xf>
    <xf numFmtId="0" fontId="8" fillId="4" borderId="0" xfId="0" applyFont="1" applyFill="1"/>
    <xf numFmtId="0" fontId="8" fillId="4" borderId="0" xfId="0" applyFont="1" applyFill="1" applyAlignment="1">
      <alignment horizontal="left" wrapText="1"/>
    </xf>
    <xf numFmtId="0" fontId="21" fillId="4" borderId="2" xfId="3" applyFont="1" applyFill="1" applyAlignment="1">
      <alignment horizontal="left" wrapText="1"/>
    </xf>
    <xf numFmtId="0" fontId="4" fillId="4" borderId="2" xfId="3" applyFill="1" applyAlignment="1">
      <alignment horizontal="left" wrapText="1"/>
    </xf>
    <xf numFmtId="0" fontId="26" fillId="4" borderId="0" xfId="5" applyFont="1" applyFill="1" applyAlignment="1">
      <alignment horizontal="left"/>
    </xf>
    <xf numFmtId="0" fontId="30" fillId="4" borderId="0" xfId="5" applyFont="1" applyFill="1" applyAlignment="1">
      <alignment wrapText="1"/>
    </xf>
    <xf numFmtId="0" fontId="4" fillId="4" borderId="0" xfId="0" applyFont="1" applyFill="1" applyAlignment="1">
      <alignment horizontal="left" wrapText="1"/>
    </xf>
    <xf numFmtId="0" fontId="4" fillId="4" borderId="0" xfId="0" applyFont="1" applyFill="1" applyAlignment="1">
      <alignment horizontal="left"/>
    </xf>
    <xf numFmtId="0" fontId="8" fillId="4" borderId="0" xfId="0" applyFont="1" applyFill="1" applyAlignment="1">
      <alignment wrapText="1"/>
    </xf>
    <xf numFmtId="0" fontId="10" fillId="4" borderId="7" xfId="0" applyFont="1" applyFill="1" applyBorder="1" applyAlignment="1">
      <alignment horizontal="left" wrapText="1"/>
    </xf>
    <xf numFmtId="0" fontId="10" fillId="4" borderId="0" xfId="0" applyFont="1" applyFill="1" applyAlignment="1">
      <alignment horizontal="left" wrapText="1"/>
    </xf>
    <xf numFmtId="0" fontId="5" fillId="4" borderId="0" xfId="0" applyFont="1" applyFill="1" applyAlignment="1">
      <alignment horizontal="left" wrapText="1"/>
    </xf>
    <xf numFmtId="0" fontId="5" fillId="4" borderId="0" xfId="0" applyFont="1" applyFill="1" applyAlignment="1">
      <alignment horizontal="left"/>
    </xf>
    <xf numFmtId="0" fontId="10" fillId="4" borderId="7" xfId="0" applyFont="1" applyFill="1" applyBorder="1" applyAlignment="1">
      <alignment horizontal="left"/>
    </xf>
    <xf numFmtId="0" fontId="4" fillId="4" borderId="1" xfId="2" applyFont="1" applyFill="1" applyAlignment="1">
      <alignment wrapText="1"/>
    </xf>
    <xf numFmtId="0" fontId="10" fillId="4" borderId="7" xfId="0" applyFont="1" applyFill="1" applyBorder="1"/>
    <xf numFmtId="0" fontId="4" fillId="4" borderId="0" xfId="4" applyFill="1" applyAlignment="1">
      <alignment wrapText="1"/>
    </xf>
    <xf numFmtId="0" fontId="2" fillId="4" borderId="0" xfId="1" applyFill="1" applyAlignment="1">
      <alignment wrapText="1"/>
    </xf>
    <xf numFmtId="0" fontId="2" fillId="4" borderId="0" xfId="1" applyFill="1"/>
    <xf numFmtId="0" fontId="3" fillId="4" borderId="1" xfId="2" applyFill="1"/>
    <xf numFmtId="0" fontId="4" fillId="4" borderId="2" xfId="3" applyFill="1"/>
    <xf numFmtId="0" fontId="16" fillId="4" borderId="0" xfId="0" applyFont="1" applyFill="1" applyAlignment="1">
      <alignment wrapText="1"/>
    </xf>
    <xf numFmtId="0" fontId="17" fillId="4" borderId="0" xfId="6" applyFill="1" applyAlignment="1">
      <alignment wrapText="1"/>
    </xf>
    <xf numFmtId="0" fontId="16" fillId="4" borderId="0" xfId="0" applyFont="1" applyFill="1"/>
    <xf numFmtId="0" fontId="4" fillId="4" borderId="0" xfId="4" applyFill="1" applyBorder="1" applyAlignment="1"/>
    <xf numFmtId="0" fontId="4" fillId="4" borderId="0" xfId="3" applyFill="1" applyBorder="1"/>
    <xf numFmtId="0" fontId="28" fillId="4" borderId="12" xfId="7" applyFill="1"/>
    <xf numFmtId="0" fontId="19" fillId="4" borderId="0" xfId="0" applyFont="1" applyFill="1" applyAlignment="1">
      <alignment wrapText="1"/>
    </xf>
    <xf numFmtId="0" fontId="8" fillId="4" borderId="16"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4" fillId="4" borderId="28" xfId="4" applyFill="1" applyBorder="1" applyAlignment="1">
      <alignment wrapText="1"/>
    </xf>
    <xf numFmtId="0" fontId="4" fillId="4" borderId="14" xfId="4" applyFill="1" applyBorder="1" applyAlignment="1">
      <alignment wrapText="1"/>
    </xf>
    <xf numFmtId="0" fontId="4" fillId="4" borderId="14" xfId="4" applyFill="1" applyBorder="1"/>
    <xf numFmtId="0" fontId="15" fillId="4" borderId="29" xfId="5" applyFont="1" applyFill="1" applyBorder="1" applyAlignment="1">
      <alignment vertical="top" wrapText="1"/>
    </xf>
    <xf numFmtId="0" fontId="17" fillId="4" borderId="29" xfId="6" applyFill="1" applyBorder="1" applyAlignment="1">
      <alignment vertical="top" wrapText="1"/>
    </xf>
    <xf numFmtId="0" fontId="4" fillId="4" borderId="28" xfId="4" applyFill="1" applyBorder="1" applyAlignment="1">
      <alignment vertical="top" wrapText="1"/>
    </xf>
    <xf numFmtId="0" fontId="4" fillId="4" borderId="14" xfId="4" applyFill="1" applyBorder="1" applyAlignment="1">
      <alignment vertical="top" wrapText="1"/>
    </xf>
    <xf numFmtId="0" fontId="0" fillId="4" borderId="0" xfId="0" applyFill="1" applyAlignment="1">
      <alignment vertical="top" wrapText="1"/>
    </xf>
    <xf numFmtId="0" fontId="4" fillId="4" borderId="2" xfId="3" applyFill="1" applyAlignment="1">
      <alignment vertical="top" wrapText="1"/>
    </xf>
    <xf numFmtId="0" fontId="17" fillId="4" borderId="0" xfId="6" applyFill="1" applyAlignment="1">
      <alignment vertical="top" wrapText="1"/>
    </xf>
    <xf numFmtId="0" fontId="0" fillId="0" borderId="0" xfId="0" applyAlignment="1">
      <alignment vertical="top" wrapText="1"/>
    </xf>
    <xf numFmtId="0" fontId="4" fillId="4" borderId="14" xfId="4" applyFill="1" applyBorder="1" applyAlignment="1"/>
    <xf numFmtId="0" fontId="0" fillId="4" borderId="0" xfId="0" applyFill="1" applyAlignment="1">
      <alignment vertical="top"/>
    </xf>
    <xf numFmtId="0" fontId="10" fillId="4" borderId="7" xfId="5" applyFont="1" applyFill="1" applyBorder="1" applyAlignment="1">
      <alignment horizontal="left" vertical="top"/>
    </xf>
    <xf numFmtId="0" fontId="19" fillId="4" borderId="0" xfId="0" applyFont="1" applyFill="1" applyAlignment="1">
      <alignment vertical="top"/>
    </xf>
    <xf numFmtId="14" fontId="10" fillId="4" borderId="7" xfId="5" applyNumberFormat="1" applyFont="1" applyFill="1" applyBorder="1" applyAlignment="1">
      <alignment horizontal="left" vertical="top"/>
    </xf>
    <xf numFmtId="0" fontId="4" fillId="4" borderId="14" xfId="4" applyFill="1" applyBorder="1" applyAlignment="1">
      <alignment vertical="top"/>
    </xf>
    <xf numFmtId="0" fontId="17" fillId="4" borderId="0" xfId="6" applyFill="1" applyAlignment="1">
      <alignment vertical="top"/>
    </xf>
    <xf numFmtId="0" fontId="0" fillId="0" borderId="0" xfId="0" applyAlignment="1">
      <alignment vertical="top"/>
    </xf>
    <xf numFmtId="0" fontId="2" fillId="4" borderId="0" xfId="1" applyFill="1" applyBorder="1" applyAlignment="1">
      <alignment horizontal="left" vertical="top"/>
    </xf>
    <xf numFmtId="0" fontId="2" fillId="4" borderId="0" xfId="1" applyFill="1" applyBorder="1" applyAlignment="1">
      <alignment horizontal="left" vertical="top" wrapText="1"/>
    </xf>
    <xf numFmtId="0" fontId="10" fillId="4" borderId="0" xfId="0" applyFont="1" applyFill="1" applyAlignment="1">
      <alignment vertical="top"/>
    </xf>
    <xf numFmtId="0" fontId="10" fillId="4" borderId="0" xfId="0" applyFont="1" applyFill="1" applyAlignment="1">
      <alignment vertical="top" wrapText="1"/>
    </xf>
    <xf numFmtId="0" fontId="3" fillId="4" borderId="1" xfId="2" applyFill="1" applyAlignment="1">
      <alignment horizontal="left" vertical="top" wrapText="1"/>
    </xf>
    <xf numFmtId="0" fontId="21" fillId="4" borderId="2" xfId="3" applyFont="1" applyFill="1" applyAlignment="1">
      <alignment vertical="top" wrapText="1"/>
    </xf>
    <xf numFmtId="0" fontId="10" fillId="4" borderId="0" xfId="5" applyFont="1" applyFill="1" applyAlignment="1">
      <alignment horizontal="left" vertical="top"/>
    </xf>
    <xf numFmtId="0" fontId="10" fillId="4" borderId="0" xfId="5" applyFont="1" applyFill="1" applyAlignment="1">
      <alignment vertical="top" wrapText="1"/>
    </xf>
    <xf numFmtId="0" fontId="22" fillId="4" borderId="0" xfId="4" applyFont="1" applyFill="1" applyBorder="1" applyAlignment="1">
      <alignment vertical="top" wrapText="1"/>
    </xf>
    <xf numFmtId="0" fontId="4" fillId="4" borderId="0" xfId="4" applyFill="1" applyBorder="1" applyAlignment="1">
      <alignment vertical="top" wrapText="1"/>
    </xf>
    <xf numFmtId="0" fontId="23" fillId="4" borderId="7" xfId="5" applyFont="1" applyFill="1" applyBorder="1" applyAlignment="1">
      <alignment horizontal="left" vertical="top"/>
    </xf>
    <xf numFmtId="0" fontId="4" fillId="4" borderId="0" xfId="4" applyFill="1" applyBorder="1" applyAlignment="1">
      <alignment horizontal="left" vertical="top" wrapText="1"/>
    </xf>
    <xf numFmtId="0" fontId="22" fillId="4" borderId="0" xfId="5" applyFont="1" applyFill="1" applyAlignment="1">
      <alignment horizontal="left" vertical="top" wrapText="1"/>
    </xf>
    <xf numFmtId="0" fontId="23" fillId="4" borderId="0" xfId="5" applyFont="1" applyFill="1" applyAlignment="1">
      <alignment horizontal="left" vertical="top"/>
    </xf>
    <xf numFmtId="0" fontId="22" fillId="4" borderId="0" xfId="4" applyFont="1" applyFill="1" applyBorder="1" applyAlignment="1">
      <alignment horizontal="left" vertical="top"/>
    </xf>
    <xf numFmtId="0" fontId="21" fillId="4" borderId="2" xfId="3" applyFont="1" applyFill="1" applyAlignment="1">
      <alignment horizontal="left" vertical="top" wrapText="1"/>
    </xf>
    <xf numFmtId="0" fontId="23" fillId="4" borderId="0" xfId="5" applyFont="1" applyFill="1" applyAlignment="1">
      <alignment horizontal="left" vertical="top" wrapText="1"/>
    </xf>
    <xf numFmtId="0" fontId="22" fillId="4" borderId="0" xfId="4" applyFont="1" applyFill="1" applyBorder="1" applyAlignment="1">
      <alignment vertical="top"/>
    </xf>
    <xf numFmtId="0" fontId="4" fillId="4" borderId="0" xfId="5" applyFont="1" applyFill="1" applyAlignment="1">
      <alignment horizontal="left" vertical="top" wrapText="1"/>
    </xf>
    <xf numFmtId="0" fontId="4" fillId="4" borderId="0" xfId="5" applyFont="1" applyFill="1" applyAlignment="1">
      <alignment horizontal="left" vertical="top"/>
    </xf>
    <xf numFmtId="0" fontId="10" fillId="4" borderId="0" xfId="4" applyFont="1" applyFill="1" applyBorder="1" applyAlignment="1">
      <alignment horizontal="left" vertical="top"/>
    </xf>
    <xf numFmtId="0" fontId="18" fillId="4" borderId="0" xfId="4" applyFont="1" applyFill="1" applyBorder="1" applyAlignment="1">
      <alignment horizontal="left" vertical="top" wrapText="1"/>
    </xf>
    <xf numFmtId="0" fontId="22" fillId="4" borderId="0" xfId="0" applyFont="1" applyFill="1" applyAlignment="1">
      <alignment vertical="top" wrapText="1"/>
    </xf>
    <xf numFmtId="0" fontId="21" fillId="4" borderId="2" xfId="3" applyFont="1" applyFill="1" applyAlignment="1">
      <alignment horizontal="left" vertical="top"/>
    </xf>
    <xf numFmtId="0" fontId="10" fillId="4" borderId="0" xfId="0" applyFont="1" applyFill="1" applyAlignment="1">
      <alignment horizontal="left" vertical="top"/>
    </xf>
    <xf numFmtId="0" fontId="21" fillId="4" borderId="0" xfId="4" applyFont="1" applyFill="1" applyBorder="1" applyAlignment="1">
      <alignment vertical="top" wrapText="1"/>
    </xf>
    <xf numFmtId="0" fontId="10" fillId="0" borderId="0" xfId="0" applyFont="1" applyAlignment="1">
      <alignment vertical="top" wrapText="1"/>
    </xf>
    <xf numFmtId="0" fontId="35" fillId="4" borderId="0" xfId="1" applyFont="1" applyFill="1" applyBorder="1" applyAlignment="1">
      <alignment horizontal="left" vertical="top"/>
    </xf>
    <xf numFmtId="0" fontId="35" fillId="4" borderId="0" xfId="0" applyFont="1" applyFill="1" applyAlignment="1">
      <alignment vertical="top"/>
    </xf>
    <xf numFmtId="0" fontId="36" fillId="4" borderId="1" xfId="2" applyFont="1" applyFill="1" applyAlignment="1">
      <alignment horizontal="left" vertical="top"/>
    </xf>
    <xf numFmtId="0" fontId="35" fillId="4" borderId="15" xfId="0" applyFont="1" applyFill="1" applyBorder="1" applyAlignment="1">
      <alignment vertical="top" wrapText="1"/>
    </xf>
    <xf numFmtId="0" fontId="35" fillId="4" borderId="0" xfId="5" applyFont="1" applyFill="1" applyAlignment="1">
      <alignment horizontal="right" vertical="top"/>
    </xf>
    <xf numFmtId="0" fontId="35" fillId="4" borderId="0" xfId="5" applyFont="1" applyFill="1" applyAlignment="1">
      <alignment horizontal="left" vertical="top"/>
    </xf>
    <xf numFmtId="0" fontId="36" fillId="4" borderId="0" xfId="5" applyFont="1" applyFill="1" applyAlignment="1">
      <alignment horizontal="left" vertical="top"/>
    </xf>
    <xf numFmtId="0" fontId="36" fillId="4" borderId="0" xfId="0" applyFont="1" applyFill="1" applyAlignment="1">
      <alignment horizontal="left" vertical="top"/>
    </xf>
    <xf numFmtId="0" fontId="35" fillId="4" borderId="0" xfId="0" applyFont="1" applyFill="1" applyAlignment="1">
      <alignment horizontal="right" vertical="top"/>
    </xf>
    <xf numFmtId="0" fontId="35" fillId="4" borderId="0" xfId="0" applyFont="1" applyFill="1" applyAlignment="1">
      <alignment horizontal="left" vertical="top"/>
    </xf>
    <xf numFmtId="0" fontId="35" fillId="0" borderId="0" xfId="0" applyFont="1" applyAlignment="1">
      <alignment vertical="top"/>
    </xf>
    <xf numFmtId="0" fontId="10" fillId="4" borderId="0" xfId="4" applyFont="1" applyFill="1" applyBorder="1" applyAlignment="1">
      <alignment horizontal="left" vertical="top" wrapText="1"/>
    </xf>
    <xf numFmtId="0" fontId="4" fillId="4" borderId="0" xfId="5" applyFont="1" applyFill="1" applyAlignment="1">
      <alignment vertical="top" wrapText="1"/>
    </xf>
    <xf numFmtId="0" fontId="33" fillId="4" borderId="0" xfId="5" applyFont="1" applyFill="1" applyAlignment="1">
      <alignment horizontal="left" vertical="top" wrapText="1"/>
    </xf>
    <xf numFmtId="0" fontId="22" fillId="4" borderId="0" xfId="5" applyFont="1" applyFill="1" applyAlignment="1">
      <alignment vertical="top" wrapText="1"/>
    </xf>
    <xf numFmtId="165" fontId="10" fillId="4" borderId="7" xfId="5" applyNumberFormat="1" applyFont="1" applyFill="1" applyBorder="1" applyAlignment="1">
      <alignment horizontal="left"/>
    </xf>
    <xf numFmtId="0" fontId="8" fillId="4" borderId="0" xfId="0" applyFont="1" applyFill="1" applyAlignment="1">
      <alignment vertical="top"/>
    </xf>
    <xf numFmtId="0" fontId="4" fillId="4" borderId="34" xfId="3" applyFill="1" applyBorder="1" applyAlignment="1">
      <alignment horizontal="left"/>
    </xf>
    <xf numFmtId="0" fontId="1" fillId="8" borderId="0" xfId="0" applyFont="1" applyFill="1" applyAlignment="1">
      <alignment horizontal="left"/>
    </xf>
    <xf numFmtId="0" fontId="1" fillId="8" borderId="0" xfId="0" applyFont="1" applyFill="1"/>
    <xf numFmtId="0" fontId="1" fillId="0" borderId="0" xfId="0" applyFont="1" applyAlignment="1">
      <alignment horizontal="left"/>
    </xf>
    <xf numFmtId="0" fontId="9" fillId="0" borderId="0" xfId="5" applyFont="1" applyAlignment="1">
      <alignment horizontal="left"/>
    </xf>
    <xf numFmtId="0" fontId="10" fillId="8" borderId="0" xfId="1" applyFont="1" applyFill="1" applyBorder="1" applyAlignment="1">
      <alignment horizontal="left"/>
    </xf>
    <xf numFmtId="0" fontId="4" fillId="8" borderId="0" xfId="2" applyFont="1" applyFill="1" applyBorder="1" applyAlignment="1">
      <alignment horizontal="left"/>
    </xf>
    <xf numFmtId="0" fontId="8" fillId="8" borderId="0" xfId="5" applyFont="1" applyFill="1" applyAlignment="1">
      <alignment horizontal="left"/>
    </xf>
    <xf numFmtId="0" fontId="8" fillId="8" borderId="0" xfId="5" applyFont="1" applyFill="1" applyAlignment="1">
      <alignment horizontal="left" wrapText="1"/>
    </xf>
    <xf numFmtId="164" fontId="8" fillId="4" borderId="4" xfId="8" applyFont="1" applyFill="1" applyBorder="1" applyAlignment="1">
      <alignment horizontal="right"/>
    </xf>
    <xf numFmtId="0" fontId="10" fillId="8" borderId="0" xfId="1" applyFont="1" applyFill="1" applyBorder="1" applyAlignment="1">
      <alignment horizontal="left" wrapText="1"/>
    </xf>
    <xf numFmtId="0" fontId="3" fillId="8" borderId="1" xfId="2" applyFill="1" applyAlignment="1">
      <alignment horizontal="left" wrapText="1"/>
    </xf>
    <xf numFmtId="0" fontId="4" fillId="8" borderId="2" xfId="3" applyFill="1" applyAlignment="1">
      <alignment horizontal="left" wrapText="1"/>
    </xf>
    <xf numFmtId="0" fontId="4" fillId="8" borderId="0" xfId="4" applyFill="1" applyBorder="1" applyAlignment="1">
      <alignment horizontal="left" wrapText="1"/>
    </xf>
    <xf numFmtId="0" fontId="4" fillId="8" borderId="0" xfId="3" applyFill="1" applyBorder="1" applyAlignment="1">
      <alignment horizontal="left" wrapText="1"/>
    </xf>
    <xf numFmtId="0" fontId="7" fillId="8" borderId="0" xfId="5" applyFill="1" applyAlignment="1">
      <alignment horizontal="left" wrapText="1"/>
    </xf>
    <xf numFmtId="0" fontId="1" fillId="0" borderId="0" xfId="0" applyFont="1" applyAlignment="1">
      <alignment horizontal="left" wrapText="1"/>
    </xf>
    <xf numFmtId="0" fontId="8" fillId="0" borderId="0" xfId="5" applyFont="1" applyAlignment="1">
      <alignment horizontal="left" wrapText="1"/>
    </xf>
    <xf numFmtId="0" fontId="4" fillId="0" borderId="0" xfId="3" applyFill="1" applyBorder="1" applyAlignment="1">
      <alignment horizontal="left" wrapText="1"/>
    </xf>
    <xf numFmtId="0" fontId="16" fillId="8" borderId="0" xfId="0" applyFont="1" applyFill="1" applyAlignment="1">
      <alignment horizontal="center" wrapText="1"/>
    </xf>
    <xf numFmtId="0" fontId="8" fillId="8" borderId="31" xfId="5" applyFont="1" applyFill="1" applyBorder="1" applyAlignment="1">
      <alignment horizontal="left" wrapText="1"/>
    </xf>
    <xf numFmtId="0" fontId="8" fillId="8" borderId="30" xfId="5" applyFont="1" applyFill="1" applyBorder="1" applyAlignment="1">
      <alignment horizontal="left"/>
    </xf>
    <xf numFmtId="0" fontId="8" fillId="0" borderId="0" xfId="5" applyFont="1" applyAlignment="1">
      <alignment wrapText="1"/>
    </xf>
    <xf numFmtId="0" fontId="1" fillId="0" borderId="0" xfId="0" applyFont="1"/>
    <xf numFmtId="0" fontId="4" fillId="8" borderId="1" xfId="2" applyFont="1" applyFill="1" applyAlignment="1">
      <alignment horizontal="left" wrapText="1"/>
    </xf>
    <xf numFmtId="0" fontId="13" fillId="4" borderId="0" xfId="2" applyFont="1" applyFill="1" applyBorder="1" applyAlignment="1">
      <alignment horizontal="left"/>
    </xf>
    <xf numFmtId="0" fontId="3" fillId="4" borderId="0" xfId="2" applyFill="1" applyBorder="1" applyAlignment="1">
      <alignment horizontal="left" wrapText="1"/>
    </xf>
    <xf numFmtId="0" fontId="39" fillId="0" borderId="0" xfId="0" applyFont="1"/>
    <xf numFmtId="14" fontId="0" fillId="0" borderId="0" xfId="0" applyNumberFormat="1"/>
    <xf numFmtId="0" fontId="39" fillId="9" borderId="0" xfId="0" applyFont="1" applyFill="1"/>
    <xf numFmtId="0" fontId="8" fillId="0" borderId="0" xfId="0" applyFont="1"/>
    <xf numFmtId="0" fontId="17" fillId="4" borderId="7" xfId="6" applyFill="1" applyBorder="1" applyAlignment="1">
      <alignment horizontal="left" vertical="top"/>
    </xf>
    <xf numFmtId="0" fontId="0" fillId="4" borderId="29" xfId="0" applyFill="1" applyBorder="1" applyAlignment="1">
      <alignment vertical="top" wrapText="1"/>
    </xf>
    <xf numFmtId="0" fontId="15" fillId="4" borderId="0" xfId="5" applyFont="1" applyFill="1" applyAlignment="1">
      <alignment vertical="top" wrapText="1"/>
    </xf>
    <xf numFmtId="0" fontId="17" fillId="4" borderId="0" xfId="6" applyFill="1" applyBorder="1" applyAlignment="1">
      <alignment vertical="top" wrapText="1"/>
    </xf>
    <xf numFmtId="0" fontId="0" fillId="5" borderId="42" xfId="0" applyFill="1" applyBorder="1"/>
    <xf numFmtId="0" fontId="0" fillId="4" borderId="42" xfId="0" applyFill="1" applyBorder="1"/>
    <xf numFmtId="0" fontId="4" fillId="0" borderId="4" xfId="4" applyFill="1" applyBorder="1" applyAlignment="1">
      <alignment wrapText="1"/>
    </xf>
    <xf numFmtId="0" fontId="0" fillId="4" borderId="43" xfId="0" applyFill="1" applyBorder="1"/>
    <xf numFmtId="0" fontId="4" fillId="4" borderId="13" xfId="5" applyFont="1" applyFill="1" applyBorder="1" applyAlignment="1">
      <alignment horizontal="left" wrapText="1"/>
    </xf>
    <xf numFmtId="0" fontId="25" fillId="4" borderId="0" xfId="5" applyFont="1" applyFill="1" applyAlignment="1">
      <alignment horizontal="left" wrapText="1"/>
    </xf>
    <xf numFmtId="0" fontId="4" fillId="4" borderId="13" xfId="5" applyFont="1" applyFill="1" applyBorder="1" applyAlignment="1">
      <alignment wrapText="1"/>
    </xf>
    <xf numFmtId="0" fontId="4" fillId="4" borderId="0" xfId="5" applyFont="1" applyFill="1" applyAlignment="1">
      <alignment wrapText="1"/>
    </xf>
    <xf numFmtId="0" fontId="32" fillId="4" borderId="13" xfId="6" applyFont="1" applyFill="1" applyBorder="1" applyAlignment="1">
      <alignment wrapText="1"/>
    </xf>
    <xf numFmtId="0" fontId="17" fillId="4" borderId="0" xfId="6" applyFill="1" applyBorder="1" applyAlignment="1">
      <alignment horizontal="left" vertical="top" wrapText="1"/>
    </xf>
    <xf numFmtId="0" fontId="32" fillId="4" borderId="0" xfId="6" applyFont="1" applyFill="1" applyBorder="1" applyAlignment="1">
      <alignment horizontal="left"/>
    </xf>
    <xf numFmtId="0" fontId="17" fillId="4" borderId="0" xfId="6" applyFill="1" applyBorder="1" applyAlignment="1">
      <alignment horizontal="left" wrapText="1"/>
    </xf>
    <xf numFmtId="0" fontId="10" fillId="4" borderId="0" xfId="4" applyFont="1" applyFill="1" applyBorder="1" applyAlignment="1">
      <alignment vertical="top"/>
    </xf>
    <xf numFmtId="0" fontId="22" fillId="4" borderId="0" xfId="5" applyFont="1" applyFill="1" applyAlignment="1">
      <alignment horizontal="left" vertical="top"/>
    </xf>
    <xf numFmtId="16" fontId="36" fillId="4" borderId="0" xfId="0" applyNumberFormat="1" applyFont="1" applyFill="1" applyAlignment="1">
      <alignment horizontal="left" vertical="top"/>
    </xf>
    <xf numFmtId="0" fontId="25" fillId="4" borderId="0" xfId="0" applyFont="1" applyFill="1" applyAlignment="1">
      <alignment horizontal="left"/>
    </xf>
    <xf numFmtId="0" fontId="10" fillId="4" borderId="0" xfId="4" applyFont="1" applyFill="1" applyBorder="1" applyAlignment="1">
      <alignment vertical="top" wrapText="1"/>
    </xf>
    <xf numFmtId="0" fontId="32" fillId="0" borderId="0" xfId="6" applyFont="1" applyFill="1" applyBorder="1" applyAlignment="1">
      <alignment horizontal="left"/>
    </xf>
    <xf numFmtId="164" fontId="39" fillId="0" borderId="0" xfId="0" applyNumberFormat="1" applyFont="1"/>
    <xf numFmtId="164" fontId="39" fillId="9" borderId="0" xfId="0" applyNumberFormat="1" applyFont="1" applyFill="1"/>
    <xf numFmtId="0" fontId="0" fillId="0" borderId="0" xfId="0" pivotButton="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indent="5"/>
    </xf>
    <xf numFmtId="0" fontId="4" fillId="8" borderId="0" xfId="4" applyFill="1" applyBorder="1" applyAlignment="1">
      <alignment horizontal="left"/>
    </xf>
    <xf numFmtId="0" fontId="4" fillId="8" borderId="2" xfId="3" applyFill="1" applyAlignment="1">
      <alignment horizontal="left"/>
    </xf>
    <xf numFmtId="0" fontId="32" fillId="4" borderId="0" xfId="6" applyFont="1" applyFill="1" applyBorder="1" applyAlignment="1">
      <alignment horizontal="left" wrapText="1"/>
    </xf>
    <xf numFmtId="0" fontId="36" fillId="4" borderId="0" xfId="0" applyFont="1" applyFill="1" applyAlignment="1">
      <alignment horizontal="left"/>
    </xf>
    <xf numFmtId="0" fontId="17" fillId="4" borderId="0" xfId="6" applyFill="1" applyBorder="1" applyAlignment="1">
      <alignment horizontal="left" vertical="top"/>
    </xf>
    <xf numFmtId="0" fontId="5" fillId="4" borderId="0" xfId="0" applyFont="1" applyFill="1"/>
    <xf numFmtId="0" fontId="19" fillId="4" borderId="0" xfId="0" applyFont="1" applyFill="1" applyAlignment="1">
      <alignment vertical="center"/>
    </xf>
    <xf numFmtId="0" fontId="19" fillId="4" borderId="0" xfId="0" applyFont="1" applyFill="1" applyAlignment="1">
      <alignment vertical="center" wrapText="1"/>
    </xf>
    <xf numFmtId="0" fontId="0" fillId="4" borderId="0" xfId="0" applyFill="1" applyAlignment="1">
      <alignment horizontal="left" vertical="center" indent="1"/>
    </xf>
    <xf numFmtId="0" fontId="0" fillId="4" borderId="0" xfId="0" applyFill="1" applyAlignment="1">
      <alignment vertical="center"/>
    </xf>
    <xf numFmtId="15" fontId="44" fillId="0" borderId="52" xfId="0" applyNumberFormat="1" applyFont="1" applyBorder="1" applyAlignment="1">
      <alignment vertical="center"/>
    </xf>
    <xf numFmtId="4" fontId="43" fillId="10" borderId="52" xfId="0" applyNumberFormat="1" applyFont="1" applyFill="1" applyBorder="1" applyAlignment="1">
      <alignment horizontal="right" vertical="center" wrapText="1"/>
    </xf>
    <xf numFmtId="0" fontId="0" fillId="4" borderId="0" xfId="0" applyFill="1" applyAlignment="1">
      <alignment horizontal="left" vertical="top" wrapText="1"/>
    </xf>
    <xf numFmtId="0" fontId="16" fillId="4" borderId="0" xfId="0" applyFont="1" applyFill="1" applyAlignment="1">
      <alignment horizontal="center" wrapText="1"/>
    </xf>
    <xf numFmtId="164" fontId="0" fillId="0" borderId="0" xfId="8" applyFont="1"/>
    <xf numFmtId="0" fontId="8" fillId="8" borderId="0" xfId="5" applyFont="1" applyFill="1"/>
    <xf numFmtId="0" fontId="8" fillId="8" borderId="0" xfId="5" applyFont="1" applyFill="1" applyAlignment="1">
      <alignment wrapText="1"/>
    </xf>
    <xf numFmtId="0" fontId="25" fillId="4" borderId="7" xfId="5" applyFont="1" applyFill="1" applyBorder="1" applyAlignment="1">
      <alignment horizontal="center"/>
    </xf>
    <xf numFmtId="0" fontId="41" fillId="4" borderId="0" xfId="0" applyFont="1" applyFill="1" applyAlignment="1">
      <alignment vertical="center"/>
    </xf>
    <xf numFmtId="9" fontId="10" fillId="4" borderId="7" xfId="9" applyFont="1" applyFill="1" applyBorder="1" applyAlignment="1">
      <alignment horizontal="right"/>
    </xf>
    <xf numFmtId="9" fontId="10" fillId="4" borderId="7" xfId="9" applyFont="1" applyFill="1" applyBorder="1" applyAlignment="1">
      <alignment horizontal="left" wrapText="1"/>
    </xf>
    <xf numFmtId="9" fontId="10" fillId="4" borderId="7" xfId="9" applyFont="1" applyFill="1" applyBorder="1" applyAlignment="1">
      <alignment horizontal="left"/>
    </xf>
    <xf numFmtId="0" fontId="16" fillId="8" borderId="0" xfId="0" applyFont="1" applyFill="1" applyAlignment="1">
      <alignment horizontal="left"/>
    </xf>
    <xf numFmtId="0" fontId="4" fillId="4" borderId="0" xfId="4" applyFill="1" applyAlignment="1">
      <alignment horizontal="left" wrapText="1"/>
    </xf>
    <xf numFmtId="164" fontId="8" fillId="0" borderId="4" xfId="8" applyFont="1" applyFill="1" applyBorder="1" applyAlignment="1">
      <alignment horizontal="right"/>
    </xf>
    <xf numFmtId="0" fontId="27" fillId="0" borderId="0" xfId="5" applyFont="1" applyAlignment="1">
      <alignment wrapText="1"/>
    </xf>
    <xf numFmtId="0" fontId="7" fillId="4" borderId="61" xfId="5" applyFill="1" applyBorder="1" applyAlignment="1">
      <alignment horizontal="left"/>
    </xf>
    <xf numFmtId="0" fontId="0" fillId="4" borderId="0" xfId="0" applyFill="1" applyAlignment="1">
      <alignment horizontal="left" vertical="top"/>
    </xf>
    <xf numFmtId="0" fontId="17" fillId="4" borderId="0" xfId="6" applyFill="1" applyBorder="1"/>
    <xf numFmtId="0" fontId="0" fillId="5" borderId="35" xfId="0" applyFill="1" applyBorder="1"/>
    <xf numFmtId="0" fontId="0" fillId="4" borderId="35" xfId="0" applyFill="1" applyBorder="1"/>
    <xf numFmtId="0" fontId="0" fillId="4" borderId="46" xfId="0" applyFill="1" applyBorder="1"/>
    <xf numFmtId="0" fontId="0" fillId="5" borderId="44" xfId="0" applyFill="1" applyBorder="1"/>
    <xf numFmtId="0" fontId="0" fillId="4" borderId="32" xfId="0" applyFill="1" applyBorder="1"/>
    <xf numFmtId="0" fontId="0" fillId="5" borderId="32" xfId="0" applyFill="1" applyBorder="1"/>
    <xf numFmtId="0" fontId="0" fillId="4" borderId="45" xfId="0" applyFill="1" applyBorder="1"/>
    <xf numFmtId="0" fontId="17" fillId="0" borderId="0" xfId="6" applyFill="1" applyBorder="1" applyAlignment="1">
      <alignment vertical="top" wrapText="1"/>
    </xf>
    <xf numFmtId="0" fontId="36" fillId="4" borderId="0" xfId="5" applyFont="1" applyFill="1" applyAlignment="1">
      <alignment horizontal="right" vertical="center"/>
    </xf>
    <xf numFmtId="0" fontId="4" fillId="4" borderId="0" xfId="4" applyFill="1" applyBorder="1" applyAlignment="1">
      <alignment horizontal="left" vertical="center" wrapText="1"/>
    </xf>
    <xf numFmtId="0" fontId="0" fillId="4" borderId="0" xfId="0" applyFill="1" applyAlignment="1">
      <alignment horizontal="left" wrapText="1"/>
    </xf>
    <xf numFmtId="0" fontId="0" fillId="4" borderId="0" xfId="0" applyFill="1"/>
    <xf numFmtId="0" fontId="3" fillId="4" borderId="1" xfId="2" applyFill="1" applyAlignment="1">
      <alignment horizontal="left" wrapText="1"/>
    </xf>
    <xf numFmtId="0" fontId="36" fillId="4" borderId="0" xfId="5" applyFont="1" applyFill="1" applyAlignment="1">
      <alignment horizontal="left" vertical="center"/>
    </xf>
    <xf numFmtId="0" fontId="35" fillId="4" borderId="0" xfId="5" applyFont="1" applyFill="1" applyAlignment="1">
      <alignment horizontal="left" vertical="top" wrapText="1"/>
    </xf>
    <xf numFmtId="0" fontId="37" fillId="4" borderId="0" xfId="5" applyFont="1" applyFill="1" applyAlignment="1">
      <alignment horizontal="left" vertical="top" wrapText="1"/>
    </xf>
    <xf numFmtId="0" fontId="23" fillId="4" borderId="0" xfId="5" applyFont="1" applyFill="1" applyAlignment="1">
      <alignment horizontal="left" wrapText="1"/>
    </xf>
    <xf numFmtId="0" fontId="35" fillId="4" borderId="0" xfId="5" applyFont="1" applyFill="1" applyAlignment="1">
      <alignment horizontal="left" vertical="center" wrapText="1"/>
    </xf>
    <xf numFmtId="0" fontId="35" fillId="4" borderId="0" xfId="5" applyFont="1" applyFill="1" applyAlignment="1">
      <alignment vertical="top" wrapText="1"/>
    </xf>
    <xf numFmtId="14" fontId="35" fillId="4" borderId="0" xfId="5" applyNumberFormat="1" applyFont="1" applyFill="1" applyAlignment="1">
      <alignment horizontal="left" vertical="top"/>
    </xf>
    <xf numFmtId="4" fontId="43" fillId="0" borderId="0" xfId="0" applyNumberFormat="1" applyFont="1" applyBorder="1" applyAlignment="1">
      <alignment horizontal="right" vertical="center" wrapText="1"/>
    </xf>
    <xf numFmtId="4" fontId="43" fillId="10" borderId="0" xfId="0" applyNumberFormat="1" applyFont="1" applyFill="1" applyBorder="1" applyAlignment="1">
      <alignment horizontal="right" vertical="center" wrapText="1"/>
    </xf>
    <xf numFmtId="0" fontId="0" fillId="0" borderId="0" xfId="0" applyFill="1"/>
    <xf numFmtId="15" fontId="44" fillId="0" borderId="66" xfId="0" applyNumberFormat="1" applyFont="1" applyBorder="1" applyAlignment="1">
      <alignment vertical="center"/>
    </xf>
    <xf numFmtId="15" fontId="44" fillId="0" borderId="67" xfId="0" applyNumberFormat="1" applyFont="1" applyBorder="1" applyAlignment="1">
      <alignment vertical="center"/>
    </xf>
    <xf numFmtId="4" fontId="43" fillId="10" borderId="67" xfId="0" applyNumberFormat="1" applyFont="1" applyFill="1" applyBorder="1" applyAlignment="1">
      <alignment horizontal="right" vertical="center" wrapText="1"/>
    </xf>
    <xf numFmtId="4" fontId="43" fillId="0" borderId="69" xfId="0" applyNumberFormat="1" applyFont="1" applyBorder="1" applyAlignment="1">
      <alignment horizontal="right" vertical="center" wrapText="1"/>
    </xf>
    <xf numFmtId="4" fontId="43" fillId="10" borderId="69" xfId="0" applyNumberFormat="1" applyFont="1" applyFill="1" applyBorder="1" applyAlignment="1">
      <alignment horizontal="right" vertical="center" wrapText="1"/>
    </xf>
    <xf numFmtId="4" fontId="43" fillId="0" borderId="71" xfId="0" applyNumberFormat="1" applyFont="1" applyBorder="1" applyAlignment="1">
      <alignment horizontal="right" vertical="center" wrapText="1"/>
    </xf>
    <xf numFmtId="4" fontId="43" fillId="0" borderId="72" xfId="0" applyNumberFormat="1" applyFont="1" applyBorder="1" applyAlignment="1">
      <alignment horizontal="right" vertical="center" wrapText="1"/>
    </xf>
    <xf numFmtId="15" fontId="44" fillId="0" borderId="66" xfId="0" applyNumberFormat="1" applyFont="1" applyBorder="1" applyAlignment="1">
      <alignment horizontal="right" vertical="center"/>
    </xf>
    <xf numFmtId="4" fontId="42" fillId="10" borderId="66" xfId="0" applyNumberFormat="1" applyFont="1" applyFill="1" applyBorder="1" applyAlignment="1">
      <alignment horizontal="right" vertical="center" wrapText="1"/>
    </xf>
    <xf numFmtId="4" fontId="42" fillId="0" borderId="68" xfId="0" applyNumberFormat="1" applyFont="1" applyBorder="1" applyAlignment="1">
      <alignment horizontal="right" vertical="center" wrapText="1"/>
    </xf>
    <xf numFmtId="4" fontId="42" fillId="10" borderId="68" xfId="0" applyNumberFormat="1" applyFont="1" applyFill="1" applyBorder="1" applyAlignment="1">
      <alignment horizontal="right" vertical="center" wrapText="1"/>
    </xf>
    <xf numFmtId="4" fontId="42" fillId="0" borderId="70" xfId="0" applyNumberFormat="1" applyFont="1" applyBorder="1" applyAlignment="1">
      <alignment horizontal="right" vertical="center" wrapText="1"/>
    </xf>
    <xf numFmtId="15" fontId="44" fillId="0" borderId="67" xfId="0" applyNumberFormat="1" applyFont="1" applyBorder="1" applyAlignment="1">
      <alignment horizontal="right" vertical="center"/>
    </xf>
    <xf numFmtId="0" fontId="45" fillId="4" borderId="0" xfId="0" applyFont="1" applyFill="1" applyAlignment="1">
      <alignment vertical="center"/>
    </xf>
    <xf numFmtId="15" fontId="46" fillId="4" borderId="0" xfId="0" applyNumberFormat="1" applyFont="1" applyFill="1" applyAlignment="1">
      <alignment vertical="center"/>
    </xf>
    <xf numFmtId="0" fontId="0" fillId="4" borderId="0" xfId="0" applyFill="1"/>
    <xf numFmtId="0" fontId="43" fillId="10" borderId="66" xfId="0" applyFont="1" applyFill="1" applyBorder="1" applyAlignment="1">
      <alignment horizontal="center" vertical="center" wrapText="1"/>
    </xf>
    <xf numFmtId="0" fontId="43" fillId="10" borderId="67" xfId="0" applyFont="1" applyFill="1" applyBorder="1" applyAlignment="1">
      <alignment horizontal="left" vertical="center" wrapText="1"/>
    </xf>
    <xf numFmtId="0" fontId="43" fillId="0" borderId="68" xfId="0" applyFont="1" applyBorder="1" applyAlignment="1">
      <alignment horizontal="center" vertical="center" wrapText="1"/>
    </xf>
    <xf numFmtId="0" fontId="43" fillId="0" borderId="69" xfId="0" applyFont="1" applyBorder="1" applyAlignment="1">
      <alignment horizontal="left" vertical="center" wrapText="1"/>
    </xf>
    <xf numFmtId="0" fontId="43" fillId="10" borderId="68" xfId="0" applyFont="1" applyFill="1" applyBorder="1" applyAlignment="1">
      <alignment horizontal="center" vertical="center" wrapText="1"/>
    </xf>
    <xf numFmtId="0" fontId="43" fillId="10" borderId="69" xfId="0" applyFont="1" applyFill="1" applyBorder="1" applyAlignment="1">
      <alignment horizontal="left" vertical="center" wrapText="1"/>
    </xf>
    <xf numFmtId="0" fontId="43" fillId="0" borderId="70" xfId="0" applyFont="1" applyBorder="1" applyAlignment="1">
      <alignment horizontal="center" vertical="center" wrapText="1"/>
    </xf>
    <xf numFmtId="0" fontId="43" fillId="0" borderId="72" xfId="0" applyFont="1" applyBorder="1" applyAlignment="1">
      <alignment horizontal="left" vertical="center" wrapText="1"/>
    </xf>
    <xf numFmtId="0" fontId="36" fillId="3" borderId="2" xfId="3" applyFont="1" applyFill="1" applyAlignment="1">
      <alignment horizontal="left"/>
    </xf>
    <xf numFmtId="0" fontId="36" fillId="3" borderId="2" xfId="3" applyFont="1" applyFill="1" applyAlignment="1">
      <alignment horizontal="left" wrapText="1"/>
    </xf>
    <xf numFmtId="0" fontId="36" fillId="3" borderId="2" xfId="3" applyFont="1" applyFill="1" applyAlignment="1"/>
    <xf numFmtId="0" fontId="36" fillId="4" borderId="2" xfId="3" applyFont="1" applyFill="1" applyAlignment="1">
      <alignment horizontal="left"/>
    </xf>
    <xf numFmtId="0" fontId="36" fillId="3" borderId="0" xfId="0" applyFont="1" applyFill="1" applyAlignment="1">
      <alignment horizontal="left"/>
    </xf>
    <xf numFmtId="0" fontId="36" fillId="3" borderId="0" xfId="4" applyFont="1" applyFill="1" applyAlignment="1">
      <alignment horizontal="left" wrapText="1"/>
    </xf>
    <xf numFmtId="0" fontId="48" fillId="3" borderId="0" xfId="0" applyFont="1" applyFill="1"/>
    <xf numFmtId="0" fontId="36" fillId="3" borderId="0" xfId="4" applyFont="1" applyFill="1" applyAlignment="1">
      <alignment horizontal="center" wrapText="1"/>
    </xf>
    <xf numFmtId="0" fontId="48" fillId="3" borderId="0" xfId="0" applyFont="1" applyFill="1" applyAlignment="1">
      <alignment horizontal="left"/>
    </xf>
    <xf numFmtId="0" fontId="48" fillId="3" borderId="0" xfId="0" applyFont="1" applyFill="1" applyAlignment="1">
      <alignment horizontal="left" wrapText="1"/>
    </xf>
    <xf numFmtId="0" fontId="49" fillId="3" borderId="0" xfId="5" applyFont="1" applyFill="1" applyAlignment="1">
      <alignment horizontal="left"/>
    </xf>
    <xf numFmtId="0" fontId="48" fillId="4" borderId="0" xfId="0" applyFont="1" applyFill="1" applyAlignment="1">
      <alignment horizontal="left"/>
    </xf>
    <xf numFmtId="0" fontId="49" fillId="3" borderId="0" xfId="5" applyFont="1" applyFill="1" applyAlignment="1">
      <alignment horizontal="right"/>
    </xf>
    <xf numFmtId="0" fontId="49" fillId="3" borderId="31" xfId="5" applyFont="1" applyFill="1" applyBorder="1" applyAlignment="1">
      <alignment wrapText="1"/>
    </xf>
    <xf numFmtId="0" fontId="50" fillId="3" borderId="31" xfId="6" applyFont="1" applyFill="1" applyBorder="1" applyAlignment="1">
      <alignment horizontal="left"/>
    </xf>
    <xf numFmtId="164" fontId="36" fillId="3" borderId="0" xfId="8" applyFont="1" applyFill="1" applyAlignment="1">
      <alignment horizontal="center" wrapText="1"/>
    </xf>
    <xf numFmtId="164" fontId="49" fillId="3" borderId="0" xfId="8" applyFont="1" applyFill="1" applyAlignment="1">
      <alignment horizontal="left"/>
    </xf>
    <xf numFmtId="164" fontId="51" fillId="3" borderId="0" xfId="8" applyFont="1" applyFill="1" applyAlignment="1">
      <alignment horizontal="left"/>
    </xf>
    <xf numFmtId="0" fontId="51" fillId="4" borderId="0" xfId="5" applyFont="1" applyFill="1" applyAlignment="1">
      <alignment horizontal="left"/>
    </xf>
    <xf numFmtId="164" fontId="49" fillId="3" borderId="0" xfId="8" applyFont="1" applyFill="1" applyAlignment="1">
      <alignment horizontal="left" wrapText="1"/>
    </xf>
    <xf numFmtId="0" fontId="49" fillId="3" borderId="31" xfId="5" applyFont="1" applyFill="1" applyBorder="1" applyAlignment="1">
      <alignment horizontal="left"/>
    </xf>
    <xf numFmtId="164" fontId="48" fillId="3" borderId="0" xfId="8" applyFont="1" applyFill="1" applyAlignment="1"/>
    <xf numFmtId="0" fontId="47" fillId="3" borderId="0" xfId="4" applyFont="1" applyFill="1" applyAlignment="1">
      <alignment horizontal="left" wrapText="1"/>
    </xf>
    <xf numFmtId="164" fontId="48" fillId="3" borderId="0" xfId="8" applyFont="1" applyFill="1" applyAlignment="1">
      <alignment horizontal="left"/>
    </xf>
    <xf numFmtId="164" fontId="48" fillId="3" borderId="0" xfId="8" applyFont="1" applyFill="1" applyAlignment="1">
      <alignment horizontal="left" wrapText="1"/>
    </xf>
    <xf numFmtId="0" fontId="53" fillId="3" borderId="31" xfId="5" applyFont="1" applyFill="1" applyBorder="1" applyAlignment="1">
      <alignment horizontal="left" wrapText="1"/>
    </xf>
    <xf numFmtId="0" fontId="49" fillId="3" borderId="0" xfId="5" applyFont="1" applyFill="1" applyAlignment="1">
      <alignment horizontal="left" wrapText="1"/>
    </xf>
    <xf numFmtId="0" fontId="36" fillId="3" borderId="0" xfId="4" applyFont="1" applyFill="1" applyBorder="1" applyAlignment="1">
      <alignment wrapText="1"/>
    </xf>
    <xf numFmtId="0" fontId="51" fillId="4" borderId="4" xfId="5" applyFont="1" applyFill="1" applyBorder="1" applyAlignment="1">
      <alignment horizontal="left" wrapText="1"/>
    </xf>
    <xf numFmtId="0" fontId="36" fillId="5" borderId="34" xfId="3" applyFont="1" applyFill="1" applyBorder="1" applyAlignment="1">
      <alignment horizontal="left"/>
    </xf>
    <xf numFmtId="0" fontId="36" fillId="5" borderId="34" xfId="3" applyFont="1" applyFill="1" applyBorder="1" applyAlignment="1">
      <alignment horizontal="left" wrapText="1"/>
    </xf>
    <xf numFmtId="0" fontId="36" fillId="5" borderId="34" xfId="3" applyFont="1" applyFill="1" applyBorder="1" applyAlignment="1"/>
    <xf numFmtId="164" fontId="36" fillId="5" borderId="34" xfId="8" applyFont="1" applyFill="1" applyBorder="1" applyAlignment="1">
      <alignment horizontal="left" wrapText="1"/>
    </xf>
    <xf numFmtId="164" fontId="36" fillId="5" borderId="34" xfId="8" applyFont="1" applyFill="1" applyBorder="1" applyAlignment="1">
      <alignment horizontal="left"/>
    </xf>
    <xf numFmtId="0" fontId="36" fillId="4" borderId="34" xfId="3" applyFont="1" applyFill="1" applyBorder="1" applyAlignment="1">
      <alignment horizontal="left"/>
    </xf>
    <xf numFmtId="0" fontId="36" fillId="5" borderId="0" xfId="0" applyFont="1" applyFill="1" applyAlignment="1">
      <alignment horizontal="left"/>
    </xf>
    <xf numFmtId="0" fontId="36" fillId="5" borderId="0" xfId="4" applyFont="1" applyFill="1" applyAlignment="1">
      <alignment wrapText="1"/>
    </xf>
    <xf numFmtId="0" fontId="48" fillId="5" borderId="0" xfId="0" applyFont="1" applyFill="1"/>
    <xf numFmtId="164" fontId="36" fillId="5" borderId="0" xfId="8" applyFont="1" applyFill="1" applyAlignment="1">
      <alignment horizontal="center" wrapText="1"/>
    </xf>
    <xf numFmtId="164" fontId="48" fillId="5" borderId="0" xfId="8" applyFont="1" applyFill="1" applyAlignment="1">
      <alignment horizontal="left"/>
    </xf>
    <xf numFmtId="164" fontId="36" fillId="5" borderId="0" xfId="8" applyFont="1" applyFill="1" applyAlignment="1">
      <alignment horizontal="center"/>
    </xf>
    <xf numFmtId="164" fontId="48" fillId="5" borderId="0" xfId="8" applyFont="1" applyFill="1" applyAlignment="1">
      <alignment horizontal="left" wrapText="1"/>
    </xf>
    <xf numFmtId="0" fontId="36" fillId="5" borderId="0" xfId="4" applyFont="1" applyFill="1" applyAlignment="1">
      <alignment horizontal="center"/>
    </xf>
    <xf numFmtId="0" fontId="49" fillId="5" borderId="0" xfId="5" applyFont="1" applyFill="1" applyAlignment="1">
      <alignment horizontal="left"/>
    </xf>
    <xf numFmtId="0" fontId="50" fillId="5" borderId="0" xfId="6" applyFont="1" applyFill="1" applyAlignment="1">
      <alignment horizontal="left"/>
    </xf>
    <xf numFmtId="164" fontId="48" fillId="5" borderId="0" xfId="8" applyFont="1" applyFill="1" applyAlignment="1"/>
    <xf numFmtId="164" fontId="36" fillId="5" borderId="0" xfId="8" applyFont="1" applyFill="1" applyAlignment="1">
      <alignment wrapText="1"/>
    </xf>
    <xf numFmtId="164" fontId="48" fillId="5" borderId="0" xfId="8" applyFont="1" applyFill="1" applyAlignment="1">
      <alignment wrapText="1"/>
    </xf>
    <xf numFmtId="0" fontId="49" fillId="5" borderId="0" xfId="5" applyFont="1" applyFill="1" applyAlignment="1">
      <alignment horizontal="right"/>
    </xf>
    <xf numFmtId="0" fontId="49" fillId="5" borderId="31" xfId="5" applyFont="1" applyFill="1" applyBorder="1" applyAlignment="1">
      <alignment wrapText="1"/>
    </xf>
    <xf numFmtId="0" fontId="48" fillId="5" borderId="30" xfId="0" applyFont="1" applyFill="1" applyBorder="1" applyAlignment="1">
      <alignment horizontal="left"/>
    </xf>
    <xf numFmtId="164" fontId="35" fillId="5" borderId="35" xfId="8" applyFont="1" applyFill="1" applyBorder="1" applyAlignment="1">
      <alignment wrapText="1"/>
    </xf>
    <xf numFmtId="164" fontId="49" fillId="5" borderId="0" xfId="8" applyFont="1" applyFill="1" applyBorder="1" applyAlignment="1">
      <alignment horizontal="left"/>
    </xf>
    <xf numFmtId="164" fontId="49" fillId="5" borderId="0" xfId="8" applyFont="1" applyFill="1" applyAlignment="1">
      <alignment horizontal="left"/>
    </xf>
    <xf numFmtId="0" fontId="49" fillId="5" borderId="0" xfId="5" applyFont="1" applyFill="1" applyAlignment="1">
      <alignment horizontal="left" wrapText="1"/>
    </xf>
    <xf numFmtId="0" fontId="49" fillId="5" borderId="31" xfId="5" applyFont="1" applyFill="1" applyBorder="1" applyAlignment="1">
      <alignment horizontal="left"/>
    </xf>
    <xf numFmtId="0" fontId="49" fillId="5" borderId="30" xfId="5" applyFont="1" applyFill="1" applyBorder="1" applyAlignment="1">
      <alignment horizontal="left"/>
    </xf>
    <xf numFmtId="164" fontId="51" fillId="5" borderId="0" xfId="8" applyFont="1" applyFill="1" applyAlignment="1">
      <alignment horizontal="left"/>
    </xf>
    <xf numFmtId="0" fontId="49" fillId="5" borderId="0" xfId="5" applyFont="1" applyFill="1" applyAlignment="1">
      <alignment wrapText="1"/>
    </xf>
    <xf numFmtId="0" fontId="49" fillId="5" borderId="31" xfId="5" applyFont="1" applyFill="1" applyBorder="1"/>
    <xf numFmtId="164" fontId="49" fillId="5" borderId="31" xfId="8" applyFont="1" applyFill="1" applyBorder="1" applyAlignment="1"/>
    <xf numFmtId="164" fontId="51" fillId="4" borderId="4" xfId="8" applyFont="1" applyFill="1" applyBorder="1" applyAlignment="1">
      <alignment horizontal="left"/>
    </xf>
    <xf numFmtId="164" fontId="49" fillId="5" borderId="0" xfId="8" applyFont="1" applyFill="1" applyBorder="1" applyAlignment="1"/>
    <xf numFmtId="0" fontId="51" fillId="5" borderId="0" xfId="5" applyFont="1" applyFill="1" applyAlignment="1">
      <alignment horizontal="left"/>
    </xf>
    <xf numFmtId="0" fontId="48" fillId="5" borderId="0" xfId="0" applyFont="1" applyFill="1" applyAlignment="1">
      <alignment horizontal="left"/>
    </xf>
    <xf numFmtId="0" fontId="36" fillId="5" borderId="0" xfId="5" applyFont="1" applyFill="1" applyAlignment="1">
      <alignment horizontal="left"/>
    </xf>
    <xf numFmtId="0" fontId="36" fillId="5" borderId="0" xfId="4" applyFont="1" applyFill="1" applyBorder="1" applyAlignment="1">
      <alignment wrapText="1"/>
    </xf>
    <xf numFmtId="0" fontId="50" fillId="5" borderId="0" xfId="6" applyFont="1" applyFill="1" applyAlignment="1"/>
    <xf numFmtId="0" fontId="48" fillId="5" borderId="31" xfId="0" applyFont="1" applyFill="1" applyBorder="1" applyAlignment="1">
      <alignment horizontal="left"/>
    </xf>
    <xf numFmtId="0" fontId="50" fillId="5" borderId="31" xfId="6" applyFont="1" applyFill="1" applyBorder="1" applyAlignment="1">
      <alignment horizontal="left"/>
    </xf>
    <xf numFmtId="164" fontId="49" fillId="5" borderId="30" xfId="8" applyFont="1" applyFill="1" applyBorder="1" applyAlignment="1">
      <alignment horizontal="left"/>
    </xf>
    <xf numFmtId="164" fontId="51" fillId="5" borderId="30" xfId="8" applyFont="1" applyFill="1" applyBorder="1" applyAlignment="1">
      <alignment horizontal="left"/>
    </xf>
    <xf numFmtId="0" fontId="36" fillId="2" borderId="34" xfId="3" applyFont="1" applyFill="1" applyBorder="1" applyAlignment="1">
      <alignment horizontal="left"/>
    </xf>
    <xf numFmtId="0" fontId="36" fillId="2" borderId="34" xfId="3" applyFont="1" applyFill="1" applyBorder="1" applyAlignment="1">
      <alignment horizontal="left" wrapText="1"/>
    </xf>
    <xf numFmtId="164" fontId="36" fillId="2" borderId="34" xfId="8" applyFont="1" applyFill="1" applyBorder="1" applyAlignment="1">
      <alignment horizontal="left" wrapText="1"/>
    </xf>
    <xf numFmtId="164" fontId="36" fillId="2" borderId="34" xfId="8" applyFont="1" applyFill="1" applyBorder="1" applyAlignment="1">
      <alignment horizontal="left"/>
    </xf>
    <xf numFmtId="0" fontId="36" fillId="2" borderId="0" xfId="0" applyFont="1" applyFill="1" applyAlignment="1">
      <alignment horizontal="left"/>
    </xf>
    <xf numFmtId="0" fontId="36" fillId="2" borderId="0" xfId="4" applyFont="1" applyFill="1" applyAlignment="1">
      <alignment wrapText="1"/>
    </xf>
    <xf numFmtId="0" fontId="50" fillId="2" borderId="0" xfId="6" applyFont="1" applyFill="1" applyAlignment="1"/>
    <xf numFmtId="164" fontId="36" fillId="2" borderId="0" xfId="8" applyFont="1" applyFill="1" applyAlignment="1">
      <alignment horizontal="center" wrapText="1"/>
    </xf>
    <xf numFmtId="164" fontId="48" fillId="2" borderId="0" xfId="8" applyFont="1" applyFill="1" applyAlignment="1">
      <alignment horizontal="left"/>
    </xf>
    <xf numFmtId="164" fontId="36" fillId="2" borderId="0" xfId="8" applyFont="1" applyFill="1" applyAlignment="1">
      <alignment horizontal="center"/>
    </xf>
    <xf numFmtId="164" fontId="48" fillId="2" borderId="0" xfId="8" applyFont="1" applyFill="1" applyAlignment="1">
      <alignment horizontal="left" wrapText="1"/>
    </xf>
    <xf numFmtId="0" fontId="36" fillId="2" borderId="0" xfId="4" applyFont="1" applyFill="1" applyAlignment="1">
      <alignment horizontal="center"/>
    </xf>
    <xf numFmtId="0" fontId="49" fillId="2" borderId="0" xfId="5" applyFont="1" applyFill="1" applyAlignment="1">
      <alignment horizontal="left"/>
    </xf>
    <xf numFmtId="0" fontId="36" fillId="2" borderId="0" xfId="5" applyFont="1" applyFill="1" applyAlignment="1">
      <alignment horizontal="left"/>
    </xf>
    <xf numFmtId="164" fontId="36" fillId="2" borderId="0" xfId="8" applyFont="1" applyFill="1" applyAlignment="1">
      <alignment wrapText="1"/>
    </xf>
    <xf numFmtId="164" fontId="48" fillId="2" borderId="0" xfId="8" applyFont="1" applyFill="1" applyAlignment="1"/>
    <xf numFmtId="164" fontId="48" fillId="2" borderId="0" xfId="8" applyFont="1" applyFill="1" applyAlignment="1">
      <alignment wrapText="1"/>
    </xf>
    <xf numFmtId="0" fontId="49" fillId="2" borderId="0" xfId="5" applyFont="1" applyFill="1" applyAlignment="1">
      <alignment horizontal="right"/>
    </xf>
    <xf numFmtId="0" fontId="49" fillId="2" borderId="31" xfId="5" applyFont="1" applyFill="1" applyBorder="1" applyAlignment="1">
      <alignment horizontal="left" wrapText="1"/>
    </xf>
    <xf numFmtId="0" fontId="49" fillId="2" borderId="30" xfId="5" applyFont="1" applyFill="1" applyBorder="1" applyAlignment="1">
      <alignment horizontal="left"/>
    </xf>
    <xf numFmtId="164" fontId="49" fillId="2" borderId="0" xfId="8" applyFont="1" applyFill="1" applyAlignment="1">
      <alignment horizontal="left"/>
    </xf>
    <xf numFmtId="0" fontId="49" fillId="4" borderId="0" xfId="5" applyFont="1" applyFill="1" applyAlignment="1">
      <alignment horizontal="left"/>
    </xf>
    <xf numFmtId="0" fontId="49" fillId="2" borderId="0" xfId="5" applyFont="1" applyFill="1" applyAlignment="1">
      <alignment wrapText="1"/>
    </xf>
    <xf numFmtId="164" fontId="49" fillId="2" borderId="0" xfId="8" applyFont="1" applyFill="1" applyAlignment="1">
      <alignment horizontal="left" wrapText="1"/>
    </xf>
    <xf numFmtId="0" fontId="49" fillId="2" borderId="31" xfId="5" applyFont="1" applyFill="1" applyBorder="1" applyAlignment="1">
      <alignment wrapText="1"/>
    </xf>
    <xf numFmtId="164" fontId="49" fillId="2" borderId="0" xfId="8" applyFont="1" applyFill="1" applyBorder="1" applyAlignment="1">
      <alignment horizontal="left"/>
    </xf>
    <xf numFmtId="0" fontId="48" fillId="2" borderId="0" xfId="0" applyFont="1" applyFill="1" applyAlignment="1">
      <alignment horizontal="left"/>
    </xf>
    <xf numFmtId="0" fontId="48" fillId="2" borderId="0" xfId="0" applyFont="1" applyFill="1"/>
    <xf numFmtId="0" fontId="49" fillId="2" borderId="0" xfId="5" applyFont="1" applyFill="1" applyAlignment="1">
      <alignment horizontal="left" wrapText="1"/>
    </xf>
    <xf numFmtId="0" fontId="36" fillId="6" borderId="0" xfId="0" applyFont="1" applyFill="1" applyAlignment="1">
      <alignment horizontal="left"/>
    </xf>
    <xf numFmtId="0" fontId="36" fillId="6" borderId="0" xfId="4" applyFont="1" applyFill="1" applyAlignment="1">
      <alignment wrapText="1"/>
    </xf>
    <xf numFmtId="0" fontId="50" fillId="6" borderId="0" xfId="6" applyFont="1" applyFill="1" applyAlignment="1"/>
    <xf numFmtId="164" fontId="36" fillId="6" borderId="0" xfId="8" applyFont="1" applyFill="1" applyAlignment="1">
      <alignment horizontal="center" wrapText="1"/>
    </xf>
    <xf numFmtId="164" fontId="48" fillId="6" borderId="0" xfId="8" applyFont="1" applyFill="1" applyAlignment="1">
      <alignment horizontal="left"/>
    </xf>
    <xf numFmtId="164" fontId="36" fillId="6" borderId="0" xfId="8" applyFont="1" applyFill="1" applyAlignment="1">
      <alignment horizontal="center"/>
    </xf>
    <xf numFmtId="164" fontId="48" fillId="6" borderId="0" xfId="8" applyFont="1" applyFill="1" applyAlignment="1">
      <alignment horizontal="left" wrapText="1"/>
    </xf>
    <xf numFmtId="0" fontId="49" fillId="6" borderId="0" xfId="5" applyFont="1" applyFill="1" applyAlignment="1">
      <alignment horizontal="left"/>
    </xf>
    <xf numFmtId="0" fontId="36" fillId="6" borderId="0" xfId="5" applyFont="1" applyFill="1" applyAlignment="1">
      <alignment horizontal="left"/>
    </xf>
    <xf numFmtId="164" fontId="36" fillId="6" borderId="0" xfId="8" applyFont="1" applyFill="1" applyAlignment="1">
      <alignment wrapText="1"/>
    </xf>
    <xf numFmtId="164" fontId="48" fillId="6" borderId="0" xfId="8" applyFont="1" applyFill="1" applyAlignment="1"/>
    <xf numFmtId="164" fontId="48" fillId="6" borderId="0" xfId="8" applyFont="1" applyFill="1" applyAlignment="1">
      <alignment wrapText="1"/>
    </xf>
    <xf numFmtId="0" fontId="49" fillId="6" borderId="0" xfId="5" applyFont="1" applyFill="1" applyAlignment="1">
      <alignment horizontal="right"/>
    </xf>
    <xf numFmtId="0" fontId="49" fillId="6" borderId="31" xfId="5" applyFont="1" applyFill="1" applyBorder="1" applyAlignment="1">
      <alignment horizontal="left" wrapText="1"/>
    </xf>
    <xf numFmtId="0" fontId="49" fillId="6" borderId="30" xfId="5" applyFont="1" applyFill="1" applyBorder="1" applyAlignment="1">
      <alignment horizontal="left"/>
    </xf>
    <xf numFmtId="164" fontId="49" fillId="6" borderId="0" xfId="8" applyFont="1" applyFill="1" applyAlignment="1">
      <alignment horizontal="left"/>
    </xf>
    <xf numFmtId="0" fontId="49" fillId="6" borderId="0" xfId="5" applyFont="1" applyFill="1" applyAlignment="1">
      <alignment wrapText="1"/>
    </xf>
    <xf numFmtId="164" fontId="49" fillId="6" borderId="0" xfId="8" applyFont="1" applyFill="1" applyAlignment="1">
      <alignment horizontal="left" wrapText="1"/>
    </xf>
    <xf numFmtId="0" fontId="49" fillId="6" borderId="31" xfId="5" applyFont="1" applyFill="1" applyBorder="1" applyAlignment="1">
      <alignment wrapText="1"/>
    </xf>
    <xf numFmtId="164" fontId="49" fillId="6" borderId="0" xfId="8" applyFont="1" applyFill="1" applyBorder="1" applyAlignment="1">
      <alignment horizontal="left"/>
    </xf>
    <xf numFmtId="0" fontId="48" fillId="6" borderId="0" xfId="0" applyFont="1" applyFill="1" applyAlignment="1">
      <alignment horizontal="left"/>
    </xf>
    <xf numFmtId="0" fontId="48" fillId="6" borderId="0" xfId="0" applyFont="1" applyFill="1"/>
    <xf numFmtId="0" fontId="48" fillId="6" borderId="0" xfId="0" applyFont="1" applyFill="1" applyAlignment="1">
      <alignment horizontal="right"/>
    </xf>
    <xf numFmtId="0" fontId="48" fillId="6" borderId="31" xfId="0" applyFont="1" applyFill="1" applyBorder="1" applyAlignment="1">
      <alignment horizontal="left" wrapText="1"/>
    </xf>
    <xf numFmtId="0" fontId="48" fillId="6" borderId="30" xfId="0" applyFont="1" applyFill="1" applyBorder="1" applyAlignment="1">
      <alignment horizontal="left"/>
    </xf>
    <xf numFmtId="0" fontId="49" fillId="6" borderId="0" xfId="5" applyFont="1" applyFill="1" applyAlignment="1">
      <alignment horizontal="left" wrapText="1"/>
    </xf>
    <xf numFmtId="0" fontId="36" fillId="6" borderId="0" xfId="4" applyFont="1" applyFill="1" applyBorder="1" applyAlignment="1">
      <alignment wrapText="1"/>
    </xf>
    <xf numFmtId="0" fontId="35" fillId="3" borderId="2" xfId="3" applyFont="1" applyFill="1" applyAlignment="1">
      <alignment horizontal="center" wrapText="1"/>
    </xf>
    <xf numFmtId="16" fontId="36" fillId="3" borderId="0" xfId="0" applyNumberFormat="1" applyFont="1" applyFill="1" applyAlignment="1">
      <alignment horizontal="left"/>
    </xf>
    <xf numFmtId="0" fontId="48" fillId="3" borderId="0" xfId="0" applyFont="1" applyFill="1" applyAlignment="1">
      <alignment wrapText="1"/>
    </xf>
    <xf numFmtId="0" fontId="36" fillId="3" borderId="0" xfId="4" applyFont="1" applyFill="1" applyAlignment="1">
      <alignment wrapText="1"/>
    </xf>
    <xf numFmtId="0" fontId="48" fillId="4" borderId="0" xfId="0" applyFont="1" applyFill="1"/>
    <xf numFmtId="16" fontId="48" fillId="3" borderId="0" xfId="0" applyNumberFormat="1" applyFont="1" applyFill="1" applyAlignment="1">
      <alignment horizontal="left"/>
    </xf>
    <xf numFmtId="0" fontId="50" fillId="3" borderId="30" xfId="6" applyFont="1" applyFill="1" applyBorder="1" applyAlignment="1"/>
    <xf numFmtId="164" fontId="51" fillId="4" borderId="4" xfId="8" applyFont="1" applyFill="1" applyBorder="1" applyAlignment="1">
      <alignment horizontal="right"/>
    </xf>
    <xf numFmtId="164" fontId="51" fillId="3" borderId="0" xfId="8" applyFont="1" applyFill="1" applyBorder="1" applyAlignment="1">
      <alignment horizontal="right"/>
    </xf>
    <xf numFmtId="0" fontId="49" fillId="3" borderId="0" xfId="5" applyFont="1" applyFill="1" applyAlignment="1">
      <alignment wrapText="1"/>
    </xf>
    <xf numFmtId="0" fontId="50" fillId="3" borderId="0" xfId="6" applyFont="1" applyFill="1" applyAlignment="1">
      <alignment wrapText="1"/>
    </xf>
    <xf numFmtId="164" fontId="51" fillId="3" borderId="0" xfId="8" applyFont="1" applyFill="1" applyAlignment="1">
      <alignment horizontal="right"/>
    </xf>
    <xf numFmtId="164" fontId="55" fillId="3" borderId="0" xfId="8" applyFont="1" applyFill="1" applyBorder="1" applyAlignment="1">
      <alignment horizontal="right" vertical="top" wrapText="1"/>
    </xf>
    <xf numFmtId="0" fontId="56" fillId="3" borderId="0" xfId="0" applyFont="1" applyFill="1"/>
    <xf numFmtId="16" fontId="49" fillId="3" borderId="0" xfId="5" applyNumberFormat="1" applyFont="1" applyFill="1" applyAlignment="1">
      <alignment horizontal="left"/>
    </xf>
    <xf numFmtId="0" fontId="53" fillId="3" borderId="0" xfId="5" applyFont="1" applyFill="1" applyAlignment="1">
      <alignment horizontal="left"/>
    </xf>
    <xf numFmtId="164" fontId="51" fillId="4" borderId="62" xfId="8" applyFont="1" applyFill="1" applyBorder="1" applyAlignment="1">
      <alignment horizontal="right"/>
    </xf>
    <xf numFmtId="0" fontId="53" fillId="3" borderId="0" xfId="5" applyFont="1" applyFill="1" applyAlignment="1">
      <alignment wrapText="1"/>
    </xf>
    <xf numFmtId="164" fontId="55" fillId="3" borderId="0" xfId="8" applyFont="1" applyFill="1" applyBorder="1" applyAlignment="1">
      <alignment horizontal="left" vertical="top" wrapText="1"/>
    </xf>
    <xf numFmtId="0" fontId="51" fillId="3" borderId="0" xfId="5" applyFont="1" applyFill="1" applyAlignment="1">
      <alignment horizontal="left" wrapText="1"/>
    </xf>
    <xf numFmtId="0" fontId="36" fillId="3" borderId="0" xfId="5" applyFont="1" applyFill="1" applyAlignment="1">
      <alignment horizontal="left"/>
    </xf>
    <xf numFmtId="0" fontId="36" fillId="5" borderId="0" xfId="4" applyFont="1" applyFill="1" applyAlignment="1">
      <alignment horizontal="left" wrapText="1"/>
    </xf>
    <xf numFmtId="164" fontId="55" fillId="5" borderId="0" xfId="8" applyFont="1" applyFill="1" applyBorder="1" applyAlignment="1">
      <alignment horizontal="left" vertical="top" wrapText="1"/>
    </xf>
    <xf numFmtId="0" fontId="48" fillId="5" borderId="0" xfId="0" applyFont="1" applyFill="1" applyAlignment="1">
      <alignment horizontal="left" wrapText="1"/>
    </xf>
    <xf numFmtId="0" fontId="48" fillId="5" borderId="31" xfId="0" applyFont="1" applyFill="1" applyBorder="1" applyAlignment="1">
      <alignment wrapText="1"/>
    </xf>
    <xf numFmtId="0" fontId="48" fillId="5" borderId="0" xfId="0" applyFont="1" applyFill="1" applyAlignment="1">
      <alignment wrapText="1"/>
    </xf>
    <xf numFmtId="0" fontId="48" fillId="5" borderId="31" xfId="0" applyFont="1" applyFill="1" applyBorder="1" applyAlignment="1">
      <alignment vertical="top" wrapText="1"/>
    </xf>
    <xf numFmtId="0" fontId="50" fillId="5" borderId="31" xfId="6" applyFont="1" applyFill="1" applyBorder="1" applyAlignment="1"/>
    <xf numFmtId="0" fontId="48" fillId="5" borderId="31" xfId="0" applyFont="1" applyFill="1" applyBorder="1" applyAlignment="1">
      <alignment horizontal="left" wrapText="1"/>
    </xf>
    <xf numFmtId="0" fontId="50" fillId="5" borderId="0" xfId="6" applyFont="1" applyFill="1"/>
    <xf numFmtId="164" fontId="48" fillId="5" borderId="0" xfId="8" applyFont="1" applyFill="1" applyBorder="1" applyAlignment="1">
      <alignment horizontal="left"/>
    </xf>
    <xf numFmtId="0" fontId="51" fillId="5" borderId="0" xfId="5" applyFont="1" applyFill="1" applyAlignment="1">
      <alignment horizontal="left" wrapText="1"/>
    </xf>
    <xf numFmtId="164" fontId="48" fillId="5" borderId="31" xfId="8" applyFont="1" applyFill="1" applyBorder="1" applyAlignment="1"/>
    <xf numFmtId="0" fontId="36" fillId="5" borderId="31" xfId="4" applyFont="1" applyFill="1" applyBorder="1" applyAlignment="1">
      <alignment wrapText="1"/>
    </xf>
    <xf numFmtId="164" fontId="49" fillId="5" borderId="0" xfId="8" applyFont="1" applyFill="1" applyAlignment="1">
      <alignment horizontal="left" wrapText="1"/>
    </xf>
    <xf numFmtId="0" fontId="48" fillId="5" borderId="31" xfId="0" applyFont="1" applyFill="1" applyBorder="1"/>
    <xf numFmtId="164" fontId="49" fillId="5" borderId="30" xfId="8" applyFont="1" applyFill="1" applyBorder="1" applyAlignment="1">
      <alignment horizontal="left" wrapText="1"/>
    </xf>
    <xf numFmtId="0" fontId="36" fillId="6" borderId="34" xfId="3" applyFont="1" applyFill="1" applyBorder="1" applyAlignment="1">
      <alignment horizontal="left"/>
    </xf>
    <xf numFmtId="164" fontId="36" fillId="6" borderId="34" xfId="8" applyFont="1" applyFill="1" applyBorder="1" applyAlignment="1">
      <alignment horizontal="left" wrapText="1"/>
    </xf>
    <xf numFmtId="164" fontId="36" fillId="6" borderId="34" xfId="8" applyFont="1" applyFill="1" applyBorder="1" applyAlignment="1">
      <alignment horizontal="left"/>
    </xf>
    <xf numFmtId="0" fontId="47" fillId="6" borderId="0" xfId="0" applyFont="1" applyFill="1" applyAlignment="1">
      <alignment wrapText="1"/>
    </xf>
    <xf numFmtId="0" fontId="50" fillId="6" borderId="0" xfId="6" applyFont="1" applyFill="1" applyAlignment="1">
      <alignment horizontal="left"/>
    </xf>
    <xf numFmtId="0" fontId="48" fillId="6" borderId="31" xfId="0" applyFont="1" applyFill="1" applyBorder="1" applyAlignment="1">
      <alignment horizontal="left"/>
    </xf>
    <xf numFmtId="0" fontId="48" fillId="6" borderId="31" xfId="0" applyFont="1" applyFill="1" applyBorder="1" applyAlignment="1">
      <alignment wrapText="1"/>
    </xf>
    <xf numFmtId="0" fontId="48" fillId="6" borderId="0" xfId="0" applyFont="1" applyFill="1" applyAlignment="1">
      <alignment wrapText="1"/>
    </xf>
    <xf numFmtId="0" fontId="50" fillId="6" borderId="0" xfId="6" applyFont="1" applyFill="1" applyAlignment="1">
      <alignment horizontal="left" wrapText="1"/>
    </xf>
    <xf numFmtId="0" fontId="52" fillId="6" borderId="0" xfId="0" applyFont="1" applyFill="1" applyAlignment="1">
      <alignment horizontal="left"/>
    </xf>
    <xf numFmtId="0" fontId="52" fillId="6" borderId="0" xfId="0" applyFont="1" applyFill="1" applyAlignment="1"/>
    <xf numFmtId="0" fontId="54" fillId="6" borderId="0" xfId="0" applyFont="1" applyFill="1"/>
    <xf numFmtId="0" fontId="57" fillId="6" borderId="0" xfId="0" applyFont="1" applyFill="1" applyAlignment="1">
      <alignment horizontal="left"/>
    </xf>
    <xf numFmtId="0" fontId="57" fillId="6" borderId="0" xfId="0" applyFont="1" applyFill="1" applyAlignment="1">
      <alignment wrapText="1"/>
    </xf>
    <xf numFmtId="0" fontId="47" fillId="6" borderId="0" xfId="4" applyFont="1" applyFill="1" applyAlignment="1">
      <alignment wrapText="1"/>
    </xf>
    <xf numFmtId="0" fontId="48" fillId="6" borderId="0" xfId="0" applyFont="1" applyFill="1" applyAlignment="1">
      <alignment horizontal="left" wrapText="1"/>
    </xf>
    <xf numFmtId="164" fontId="58" fillId="2" borderId="34" xfId="8" applyFont="1" applyFill="1" applyBorder="1" applyAlignment="1">
      <alignment horizontal="center" wrapText="1"/>
    </xf>
    <xf numFmtId="164" fontId="36" fillId="2" borderId="0" xfId="8" applyFont="1" applyFill="1" applyAlignment="1"/>
    <xf numFmtId="0" fontId="56" fillId="2" borderId="0" xfId="0" applyFont="1" applyFill="1"/>
    <xf numFmtId="0" fontId="47" fillId="2" borderId="0" xfId="4" applyFont="1" applyFill="1" applyAlignment="1">
      <alignment wrapText="1"/>
    </xf>
    <xf numFmtId="0" fontId="52" fillId="2" borderId="0" xfId="5" applyFont="1" applyFill="1" applyAlignment="1">
      <alignment horizontal="left"/>
    </xf>
    <xf numFmtId="0" fontId="50" fillId="2" borderId="0" xfId="6" applyFont="1" applyFill="1" applyAlignment="1">
      <alignment horizontal="left"/>
    </xf>
    <xf numFmtId="0" fontId="48" fillId="2" borderId="31" xfId="0" applyFont="1" applyFill="1" applyBorder="1" applyAlignment="1">
      <alignment horizontal="left"/>
    </xf>
    <xf numFmtId="0" fontId="53" fillId="2" borderId="30" xfId="5" applyFont="1" applyFill="1" applyBorder="1" applyAlignment="1">
      <alignment horizontal="left"/>
    </xf>
    <xf numFmtId="0" fontId="53" fillId="2" borderId="0" xfId="5" applyFont="1" applyFill="1" applyAlignment="1">
      <alignment horizontal="left"/>
    </xf>
    <xf numFmtId="0" fontId="57" fillId="2" borderId="0" xfId="0" applyFont="1" applyFill="1" applyAlignment="1">
      <alignment horizontal="left"/>
    </xf>
    <xf numFmtId="0" fontId="57" fillId="2" borderId="0" xfId="0" applyFont="1" applyFill="1" applyAlignment="1">
      <alignment wrapText="1"/>
    </xf>
    <xf numFmtId="0" fontId="56" fillId="2" borderId="30" xfId="0" applyFont="1" applyFill="1" applyBorder="1" applyAlignment="1">
      <alignment horizontal="left"/>
    </xf>
    <xf numFmtId="0" fontId="56" fillId="2" borderId="0" xfId="0" applyFont="1" applyFill="1" applyAlignment="1">
      <alignment horizontal="left"/>
    </xf>
    <xf numFmtId="0" fontId="48" fillId="2" borderId="30" xfId="0" applyFont="1" applyFill="1" applyBorder="1" applyAlignment="1">
      <alignment horizontal="left"/>
    </xf>
    <xf numFmtId="0" fontId="48" fillId="2" borderId="0" xfId="0" applyFont="1" applyFill="1" applyAlignment="1">
      <alignment wrapText="1"/>
    </xf>
    <xf numFmtId="0" fontId="48" fillId="2" borderId="31" xfId="0" applyFont="1" applyFill="1" applyBorder="1" applyAlignment="1">
      <alignment horizontal="left" wrapText="1"/>
    </xf>
    <xf numFmtId="0" fontId="48" fillId="2" borderId="0" xfId="0" applyFont="1" applyFill="1" applyAlignment="1">
      <alignment horizontal="left" wrapText="1"/>
    </xf>
    <xf numFmtId="0" fontId="51" fillId="2" borderId="0" xfId="5" applyFont="1" applyFill="1" applyAlignment="1">
      <alignment horizontal="left"/>
    </xf>
    <xf numFmtId="0" fontId="48" fillId="2" borderId="31" xfId="0" applyFont="1" applyFill="1" applyBorder="1" applyAlignment="1">
      <alignment wrapText="1"/>
    </xf>
    <xf numFmtId="0" fontId="36" fillId="2" borderId="0" xfId="4" applyFont="1" applyFill="1" applyBorder="1" applyAlignment="1">
      <alignment wrapText="1"/>
    </xf>
    <xf numFmtId="0" fontId="36" fillId="7" borderId="34" xfId="3" applyFont="1" applyFill="1" applyBorder="1" applyAlignment="1">
      <alignment horizontal="left" wrapText="1"/>
    </xf>
    <xf numFmtId="164" fontId="58" fillId="7" borderId="34" xfId="8" applyFont="1" applyFill="1" applyBorder="1" applyAlignment="1">
      <alignment horizontal="center" wrapText="1"/>
    </xf>
    <xf numFmtId="164" fontId="36" fillId="7" borderId="34" xfId="8" applyFont="1" applyFill="1" applyBorder="1" applyAlignment="1">
      <alignment horizontal="left"/>
    </xf>
    <xf numFmtId="164" fontId="36" fillId="7" borderId="34" xfId="8" applyFont="1" applyFill="1" applyBorder="1" applyAlignment="1">
      <alignment horizontal="left" wrapText="1"/>
    </xf>
    <xf numFmtId="0" fontId="36" fillId="7" borderId="34" xfId="3" applyFont="1" applyFill="1" applyBorder="1" applyAlignment="1">
      <alignment horizontal="left"/>
    </xf>
    <xf numFmtId="0" fontId="36" fillId="7" borderId="0" xfId="5" applyFont="1" applyFill="1" applyAlignment="1">
      <alignment horizontal="left"/>
    </xf>
    <xf numFmtId="0" fontId="36" fillId="7" borderId="0" xfId="4" applyFont="1" applyFill="1" applyAlignment="1">
      <alignment wrapText="1"/>
    </xf>
    <xf numFmtId="0" fontId="48" fillId="7" borderId="0" xfId="0" applyFont="1" applyFill="1" applyAlignment="1">
      <alignment horizontal="left"/>
    </xf>
    <xf numFmtId="164" fontId="48" fillId="7" borderId="0" xfId="8" applyFont="1" applyFill="1" applyAlignment="1">
      <alignment horizontal="left"/>
    </xf>
    <xf numFmtId="164" fontId="48" fillId="7" borderId="0" xfId="8" applyFont="1" applyFill="1" applyAlignment="1">
      <alignment horizontal="left" wrapText="1"/>
    </xf>
    <xf numFmtId="164" fontId="36" fillId="7" borderId="0" xfId="8" applyFont="1" applyFill="1" applyAlignment="1">
      <alignment wrapText="1"/>
    </xf>
    <xf numFmtId="0" fontId="50" fillId="7" borderId="0" xfId="6" applyFont="1" applyFill="1" applyAlignment="1">
      <alignment horizontal="left"/>
    </xf>
    <xf numFmtId="164" fontId="48" fillId="7" borderId="0" xfId="8" applyFont="1" applyFill="1" applyAlignment="1"/>
    <xf numFmtId="164" fontId="48" fillId="7" borderId="0" xfId="8" applyFont="1" applyFill="1" applyAlignment="1">
      <alignment wrapText="1"/>
    </xf>
    <xf numFmtId="0" fontId="48" fillId="7" borderId="31" xfId="0" applyFont="1" applyFill="1" applyBorder="1" applyAlignment="1">
      <alignment wrapText="1"/>
    </xf>
    <xf numFmtId="0" fontId="48" fillId="7" borderId="30" xfId="0" applyFont="1" applyFill="1" applyBorder="1" applyAlignment="1">
      <alignment horizontal="left"/>
    </xf>
    <xf numFmtId="0" fontId="48" fillId="7" borderId="0" xfId="0" applyFont="1" applyFill="1" applyAlignment="1">
      <alignment wrapText="1"/>
    </xf>
    <xf numFmtId="0" fontId="48" fillId="7" borderId="0" xfId="0" applyFont="1" applyFill="1" applyAlignment="1">
      <alignment horizontal="left" wrapText="1"/>
    </xf>
    <xf numFmtId="0" fontId="49" fillId="7" borderId="0" xfId="5" applyFont="1" applyFill="1" applyAlignment="1">
      <alignment horizontal="left"/>
    </xf>
    <xf numFmtId="0" fontId="36" fillId="7" borderId="0" xfId="4" applyFont="1" applyFill="1" applyBorder="1" applyAlignment="1">
      <alignment wrapText="1"/>
    </xf>
    <xf numFmtId="0" fontId="51" fillId="4" borderId="4" xfId="5" applyFont="1" applyFill="1" applyBorder="1" applyAlignment="1">
      <alignment horizontal="left"/>
    </xf>
    <xf numFmtId="0" fontId="36" fillId="8" borderId="2" xfId="3" applyFont="1" applyFill="1" applyAlignment="1">
      <alignment horizontal="left" wrapText="1"/>
    </xf>
    <xf numFmtId="0" fontId="57" fillId="8" borderId="0" xfId="0" applyFont="1" applyFill="1" applyAlignment="1">
      <alignment horizontal="center" wrapText="1"/>
    </xf>
    <xf numFmtId="0" fontId="48" fillId="8" borderId="0" xfId="0" applyFont="1" applyFill="1" applyAlignment="1">
      <alignment horizontal="left"/>
    </xf>
    <xf numFmtId="0" fontId="48" fillId="8" borderId="0" xfId="0" applyFont="1" applyFill="1" applyAlignment="1">
      <alignment wrapText="1"/>
    </xf>
    <xf numFmtId="0" fontId="48" fillId="8" borderId="0" xfId="0" applyFont="1" applyFill="1"/>
    <xf numFmtId="164" fontId="49" fillId="4" borderId="4" xfId="8" applyFont="1" applyFill="1" applyBorder="1" applyAlignment="1">
      <alignment horizontal="right"/>
    </xf>
    <xf numFmtId="0" fontId="49" fillId="8" borderId="0" xfId="5" applyFont="1" applyFill="1" applyAlignment="1">
      <alignment horizontal="left" wrapText="1"/>
    </xf>
    <xf numFmtId="0" fontId="49" fillId="8" borderId="0" xfId="5" applyFont="1" applyFill="1" applyAlignment="1">
      <alignment horizontal="left"/>
    </xf>
    <xf numFmtId="0" fontId="51" fillId="8" borderId="0" xfId="5" applyFont="1" applyFill="1" applyAlignment="1">
      <alignment horizontal="left"/>
    </xf>
    <xf numFmtId="0" fontId="36" fillId="8" borderId="0" xfId="4" applyFont="1" applyFill="1" applyBorder="1" applyAlignment="1">
      <alignment horizontal="left" wrapText="1"/>
    </xf>
    <xf numFmtId="0" fontId="52" fillId="8" borderId="0" xfId="5" applyFont="1" applyFill="1" applyAlignment="1">
      <alignment horizontal="center" wrapText="1"/>
    </xf>
    <xf numFmtId="0" fontId="36" fillId="8" borderId="1" xfId="2" applyFont="1" applyFill="1" applyAlignment="1">
      <alignment horizontal="left" wrapText="1"/>
    </xf>
    <xf numFmtId="0" fontId="52" fillId="8" borderId="0" xfId="5" applyFont="1" applyFill="1" applyAlignment="1">
      <alignment horizontal="left"/>
    </xf>
    <xf numFmtId="0" fontId="49" fillId="8" borderId="31" xfId="5" applyFont="1" applyFill="1" applyBorder="1" applyAlignment="1">
      <alignment horizontal="left" wrapText="1"/>
    </xf>
    <xf numFmtId="0" fontId="49" fillId="8" borderId="30" xfId="5" applyFont="1" applyFill="1" applyBorder="1" applyAlignment="1">
      <alignment horizontal="left"/>
    </xf>
    <xf numFmtId="0" fontId="49" fillId="8" borderId="0" xfId="0" applyFont="1" applyFill="1" applyAlignment="1">
      <alignment wrapText="1"/>
    </xf>
    <xf numFmtId="0" fontId="49" fillId="8" borderId="0" xfId="0" applyFont="1" applyFill="1"/>
    <xf numFmtId="0" fontId="36" fillId="8" borderId="36" xfId="4" applyFont="1" applyFill="1" applyBorder="1" applyAlignment="1">
      <alignment horizontal="left" wrapText="1"/>
    </xf>
    <xf numFmtId="0" fontId="49" fillId="8" borderId="36" xfId="5" applyFont="1" applyFill="1" applyBorder="1" applyAlignment="1">
      <alignment horizontal="left"/>
    </xf>
    <xf numFmtId="0" fontId="48" fillId="8" borderId="0" xfId="0" applyFont="1" applyFill="1" applyAlignment="1">
      <alignment horizontal="left" wrapText="1"/>
    </xf>
    <xf numFmtId="0" fontId="49" fillId="8" borderId="0" xfId="0" applyFont="1" applyFill="1" applyAlignment="1">
      <alignment horizontal="left" wrapText="1"/>
    </xf>
    <xf numFmtId="0" fontId="49" fillId="8" borderId="0" xfId="0" applyFont="1" applyFill="1" applyAlignment="1">
      <alignment horizontal="left"/>
    </xf>
    <xf numFmtId="0" fontId="36" fillId="8" borderId="37" xfId="4" applyFont="1" applyFill="1" applyBorder="1" applyAlignment="1">
      <alignment horizontal="left" wrapText="1"/>
    </xf>
    <xf numFmtId="0" fontId="49" fillId="8" borderId="37" xfId="5" applyFont="1" applyFill="1" applyBorder="1" applyAlignment="1">
      <alignment horizontal="left"/>
    </xf>
    <xf numFmtId="0" fontId="36" fillId="8" borderId="0" xfId="3" applyFont="1" applyFill="1" applyBorder="1" applyAlignment="1">
      <alignment horizontal="left"/>
    </xf>
    <xf numFmtId="0" fontId="52" fillId="8" borderId="0" xfId="4" applyFont="1" applyFill="1" applyBorder="1" applyAlignment="1">
      <alignment horizontal="left" wrapText="1"/>
    </xf>
    <xf numFmtId="0" fontId="36" fillId="8" borderId="0" xfId="3" applyFont="1" applyFill="1" applyBorder="1" applyAlignment="1">
      <alignment horizontal="left" wrapText="1"/>
    </xf>
    <xf numFmtId="0" fontId="49" fillId="8" borderId="30" xfId="5" applyFont="1" applyFill="1" applyBorder="1" applyAlignment="1">
      <alignment horizontal="left" wrapText="1"/>
    </xf>
    <xf numFmtId="0" fontId="51" fillId="8" borderId="0" xfId="5" applyFont="1" applyFill="1" applyAlignment="1">
      <alignment horizontal="left" wrapText="1"/>
    </xf>
    <xf numFmtId="0" fontId="36" fillId="8" borderId="13" xfId="4" applyFont="1" applyFill="1" applyBorder="1" applyAlignment="1">
      <alignment horizontal="left" wrapText="1"/>
    </xf>
    <xf numFmtId="0" fontId="49" fillId="4" borderId="4" xfId="8" applyNumberFormat="1" applyFont="1" applyFill="1" applyBorder="1" applyAlignment="1">
      <alignment horizontal="right"/>
    </xf>
    <xf numFmtId="0" fontId="36" fillId="3" borderId="0" xfId="0" applyFont="1" applyFill="1"/>
    <xf numFmtId="0" fontId="48" fillId="3" borderId="31" xfId="0" applyFont="1" applyFill="1" applyBorder="1" applyAlignment="1">
      <alignment vertical="top" wrapText="1"/>
    </xf>
    <xf numFmtId="0" fontId="49" fillId="3" borderId="30" xfId="5" applyFont="1" applyFill="1" applyBorder="1" applyAlignment="1">
      <alignment horizontal="left"/>
    </xf>
    <xf numFmtId="164" fontId="36" fillId="3" borderId="0" xfId="8" applyFont="1" applyFill="1" applyAlignment="1">
      <alignment wrapText="1"/>
    </xf>
    <xf numFmtId="0" fontId="48" fillId="3" borderId="0" xfId="0" applyFont="1" applyFill="1" applyAlignment="1">
      <alignment vertical="top" wrapText="1"/>
    </xf>
    <xf numFmtId="0" fontId="48" fillId="5" borderId="0" xfId="0" applyFont="1" applyFill="1" applyAlignment="1">
      <alignment vertical="top" wrapText="1"/>
    </xf>
    <xf numFmtId="164" fontId="36" fillId="5" borderId="0" xfId="8" applyFont="1" applyFill="1" applyBorder="1" applyAlignment="1">
      <alignment horizontal="center" wrapText="1"/>
    </xf>
    <xf numFmtId="164" fontId="48" fillId="5" borderId="0" xfId="8" applyFont="1" applyFill="1" applyBorder="1" applyAlignment="1">
      <alignment horizontal="left" wrapText="1"/>
    </xf>
    <xf numFmtId="164" fontId="36" fillId="5" borderId="14" xfId="8" applyFont="1" applyFill="1" applyBorder="1" applyAlignment="1">
      <alignment horizontal="center" wrapText="1"/>
    </xf>
    <xf numFmtId="0" fontId="48" fillId="5" borderId="0" xfId="0" applyFont="1" applyFill="1" applyAlignment="1">
      <alignment horizontal="right"/>
    </xf>
    <xf numFmtId="0" fontId="48" fillId="5" borderId="32" xfId="0" applyFont="1" applyFill="1" applyBorder="1" applyAlignment="1">
      <alignment horizontal="left"/>
    </xf>
    <xf numFmtId="164" fontId="49" fillId="5" borderId="31" xfId="8" applyFont="1" applyFill="1" applyBorder="1" applyAlignment="1">
      <alignment horizontal="left"/>
    </xf>
    <xf numFmtId="0" fontId="48" fillId="0" borderId="0" xfId="0" applyFont="1"/>
    <xf numFmtId="0" fontId="48" fillId="2" borderId="0" xfId="0" applyFont="1" applyFill="1" applyAlignment="1">
      <alignment horizontal="right"/>
    </xf>
    <xf numFmtId="0" fontId="48" fillId="2" borderId="0" xfId="0" applyFont="1" applyFill="1" applyAlignment="1">
      <alignment vertical="top" wrapText="1"/>
    </xf>
    <xf numFmtId="0" fontId="36" fillId="2" borderId="0" xfId="4" applyFont="1" applyFill="1" applyAlignment="1">
      <alignment vertical="top" wrapText="1"/>
    </xf>
    <xf numFmtId="0" fontId="48" fillId="2" borderId="0" xfId="0" applyFont="1" applyFill="1" applyAlignment="1">
      <alignment horizontal="left" vertical="top" wrapText="1"/>
    </xf>
    <xf numFmtId="0" fontId="36" fillId="2" borderId="0" xfId="4" applyFont="1" applyFill="1" applyBorder="1" applyAlignment="1">
      <alignment vertical="top" wrapText="1"/>
    </xf>
    <xf numFmtId="0" fontId="36" fillId="8" borderId="1" xfId="2" applyFont="1" applyFill="1" applyAlignment="1">
      <alignment horizontal="left"/>
    </xf>
    <xf numFmtId="0" fontId="36" fillId="8" borderId="0" xfId="2" applyFont="1" applyFill="1" applyBorder="1" applyAlignment="1">
      <alignment horizontal="left"/>
    </xf>
    <xf numFmtId="0" fontId="36" fillId="8" borderId="2" xfId="3" applyFont="1" applyFill="1" applyAlignment="1">
      <alignment horizontal="left"/>
    </xf>
    <xf numFmtId="0" fontId="0" fillId="4" borderId="0" xfId="0" applyFill="1" applyAlignment="1"/>
    <xf numFmtId="0" fontId="0" fillId="4" borderId="0" xfId="0" applyFill="1" applyAlignment="1">
      <alignment horizontal="left" wrapText="1"/>
    </xf>
    <xf numFmtId="0" fontId="4" fillId="4" borderId="2" xfId="3" applyFill="1" applyAlignment="1">
      <alignment horizontal="left" vertical="top" wrapText="1"/>
    </xf>
    <xf numFmtId="0" fontId="0" fillId="4" borderId="29" xfId="0" applyFill="1" applyBorder="1" applyAlignment="1">
      <alignment horizontal="left" vertical="top" wrapText="1"/>
    </xf>
    <xf numFmtId="0" fontId="15" fillId="4" borderId="20"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0" fillId="4" borderId="8" xfId="5" applyFont="1" applyFill="1" applyBorder="1" applyAlignment="1">
      <alignment horizontal="center"/>
    </xf>
    <xf numFmtId="0" fontId="10" fillId="4" borderId="10" xfId="5" applyFont="1" applyFill="1" applyBorder="1" applyAlignment="1">
      <alignment horizontal="center"/>
    </xf>
    <xf numFmtId="0" fontId="10" fillId="4" borderId="11" xfId="5" applyFont="1" applyFill="1" applyBorder="1" applyAlignment="1">
      <alignment horizontal="center"/>
    </xf>
    <xf numFmtId="0" fontId="8" fillId="4" borderId="25" xfId="3" applyFont="1" applyFill="1" applyBorder="1" applyAlignment="1" applyProtection="1">
      <alignment horizontal="left" vertical="center" wrapText="1"/>
    </xf>
    <xf numFmtId="0" fontId="8" fillId="4" borderId="26" xfId="3" applyFont="1" applyFill="1" applyBorder="1" applyAlignment="1" applyProtection="1">
      <alignment horizontal="left" vertical="center" wrapText="1"/>
    </xf>
    <xf numFmtId="0" fontId="8" fillId="4" borderId="27" xfId="3" applyFont="1" applyFill="1" applyBorder="1" applyAlignment="1" applyProtection="1">
      <alignment horizontal="left" vertical="center" wrapText="1"/>
    </xf>
    <xf numFmtId="0" fontId="15" fillId="4" borderId="17"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19"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4" fillId="4" borderId="2" xfId="3" applyFill="1" applyAlignment="1">
      <alignment horizontal="left" vertical="top"/>
    </xf>
    <xf numFmtId="0" fontId="4" fillId="4" borderId="0" xfId="3" applyFill="1" applyBorder="1" applyAlignment="1">
      <alignment horizontal="left" wrapText="1"/>
    </xf>
    <xf numFmtId="0" fontId="3" fillId="4" borderId="1" xfId="2" applyFill="1" applyAlignment="1">
      <alignment horizontal="left" wrapText="1"/>
    </xf>
    <xf numFmtId="0" fontId="19" fillId="4" borderId="9" xfId="0" applyFont="1" applyFill="1" applyBorder="1" applyAlignment="1">
      <alignment horizontal="left" vertical="top" wrapText="1"/>
    </xf>
    <xf numFmtId="0" fontId="19" fillId="4" borderId="0" xfId="0" applyFont="1" applyFill="1" applyAlignment="1">
      <alignment horizontal="left" vertical="top" wrapText="1"/>
    </xf>
    <xf numFmtId="0" fontId="2" fillId="4" borderId="0" xfId="1" applyFill="1" applyAlignment="1">
      <alignment horizontal="left" wrapText="1"/>
    </xf>
    <xf numFmtId="0" fontId="0" fillId="4" borderId="0" xfId="0" applyFill="1" applyAlignment="1">
      <alignment horizontal="left" vertical="top" wrapText="1"/>
    </xf>
    <xf numFmtId="0" fontId="8" fillId="4" borderId="0" xfId="0" applyFont="1" applyFill="1" applyAlignment="1">
      <alignment horizontal="center" wrapText="1"/>
    </xf>
    <xf numFmtId="0" fontId="8" fillId="4" borderId="29" xfId="0" applyFont="1" applyFill="1" applyBorder="1" applyAlignment="1">
      <alignment horizontal="left" vertical="top" wrapText="1"/>
    </xf>
    <xf numFmtId="0" fontId="8" fillId="4" borderId="0" xfId="4" applyFont="1" applyFill="1" applyBorder="1" applyAlignment="1">
      <alignment horizontal="left" vertical="top"/>
    </xf>
    <xf numFmtId="0" fontId="16" fillId="4" borderId="0" xfId="0" applyFont="1" applyFill="1" applyAlignment="1">
      <alignment horizontal="center" wrapText="1"/>
    </xf>
    <xf numFmtId="0" fontId="4" fillId="4" borderId="28" xfId="4" applyFill="1" applyBorder="1" applyAlignment="1">
      <alignment horizontal="left" vertical="top" wrapText="1"/>
    </xf>
    <xf numFmtId="0" fontId="4" fillId="4" borderId="14" xfId="4" applyFill="1" applyBorder="1" applyAlignment="1">
      <alignment horizontal="left" vertical="top"/>
    </xf>
    <xf numFmtId="0" fontId="16" fillId="4" borderId="0" xfId="0" applyFont="1" applyFill="1" applyAlignment="1">
      <alignment horizontal="left" wrapText="1"/>
    </xf>
    <xf numFmtId="0" fontId="0" fillId="4" borderId="0" xfId="0" applyFill="1"/>
    <xf numFmtId="0" fontId="0" fillId="4" borderId="0" xfId="0" applyFill="1" applyAlignment="1">
      <alignment horizontal="left"/>
    </xf>
    <xf numFmtId="0" fontId="28" fillId="4" borderId="12" xfId="7" applyFill="1" applyAlignment="1">
      <alignment horizontal="left" wrapText="1"/>
    </xf>
    <xf numFmtId="0" fontId="16" fillId="4" borderId="0" xfId="0" applyFont="1" applyFill="1" applyAlignment="1">
      <alignment horizont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4" fillId="0" borderId="65" xfId="0" applyFont="1" applyBorder="1" applyAlignment="1">
      <alignment horizontal="center" vertical="center"/>
    </xf>
    <xf numFmtId="0" fontId="42" fillId="0" borderId="73"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75" xfId="0" applyFont="1" applyBorder="1" applyAlignment="1">
      <alignment horizontal="center" vertical="center" wrapText="1"/>
    </xf>
    <xf numFmtId="0" fontId="42" fillId="0" borderId="76" xfId="0" applyFont="1" applyBorder="1" applyAlignment="1">
      <alignment horizontal="center" vertical="center" wrapText="1"/>
    </xf>
    <xf numFmtId="0" fontId="0" fillId="0" borderId="0" xfId="0" applyAlignment="1">
      <alignment horizontal="left" vertical="center" wrapText="1"/>
    </xf>
    <xf numFmtId="0" fontId="36" fillId="3" borderId="0" xfId="4" applyFont="1" applyFill="1" applyBorder="1" applyAlignment="1">
      <alignment horizontal="center" wrapText="1"/>
    </xf>
    <xf numFmtId="0" fontId="36" fillId="3" borderId="14" xfId="4" applyFont="1" applyFill="1" applyBorder="1" applyAlignment="1">
      <alignment horizontal="center" wrapText="1"/>
    </xf>
    <xf numFmtId="0" fontId="36" fillId="3" borderId="13" xfId="4" applyFont="1" applyFill="1" applyBorder="1" applyAlignment="1">
      <alignment horizontal="center" wrapText="1"/>
    </xf>
    <xf numFmtId="164" fontId="36" fillId="7" borderId="13" xfId="8" applyFont="1" applyFill="1" applyBorder="1" applyAlignment="1">
      <alignment horizontal="center" wrapText="1"/>
    </xf>
    <xf numFmtId="164" fontId="36" fillId="7" borderId="13" xfId="8" applyFont="1" applyFill="1" applyBorder="1" applyAlignment="1">
      <alignment horizontal="center"/>
    </xf>
    <xf numFmtId="164" fontId="36" fillId="2" borderId="0" xfId="8" applyFont="1" applyFill="1" applyAlignment="1">
      <alignment horizontal="center" wrapText="1"/>
    </xf>
    <xf numFmtId="164" fontId="36" fillId="2" borderId="0" xfId="8" applyFont="1" applyFill="1" applyAlignment="1">
      <alignment horizontal="center"/>
    </xf>
    <xf numFmtId="164" fontId="36" fillId="5" borderId="0" xfId="8" applyFont="1" applyFill="1" applyAlignment="1">
      <alignment horizontal="center"/>
    </xf>
    <xf numFmtId="164" fontId="51" fillId="4" borderId="5" xfId="8" applyFont="1" applyFill="1" applyBorder="1" applyAlignment="1">
      <alignment horizontal="center"/>
    </xf>
    <xf numFmtId="164" fontId="51" fillId="4" borderId="6" xfId="8" applyFont="1" applyFill="1" applyBorder="1" applyAlignment="1">
      <alignment horizontal="center"/>
    </xf>
    <xf numFmtId="164" fontId="36" fillId="6" borderId="0" xfId="8" applyFont="1" applyFill="1" applyAlignment="1">
      <alignment horizontal="center"/>
    </xf>
    <xf numFmtId="164" fontId="58" fillId="2" borderId="34" xfId="8" applyFont="1" applyFill="1" applyBorder="1" applyAlignment="1">
      <alignment horizontal="center" wrapText="1"/>
    </xf>
    <xf numFmtId="164" fontId="36" fillId="6" borderId="0" xfId="8" applyFont="1" applyFill="1" applyAlignment="1">
      <alignment horizontal="center" wrapText="1"/>
    </xf>
    <xf numFmtId="164" fontId="36" fillId="5" borderId="0" xfId="8" applyFont="1" applyFill="1" applyAlignment="1">
      <alignment horizontal="center" wrapText="1"/>
    </xf>
    <xf numFmtId="0" fontId="7" fillId="4" borderId="13" xfId="5" applyFill="1" applyBorder="1" applyAlignment="1">
      <alignment horizontal="center" wrapText="1"/>
    </xf>
    <xf numFmtId="0" fontId="7" fillId="4" borderId="0" xfId="5" applyFill="1" applyAlignment="1">
      <alignment horizontal="center" wrapText="1"/>
    </xf>
    <xf numFmtId="164" fontId="36" fillId="5" borderId="14" xfId="8" applyFont="1" applyFill="1" applyBorder="1" applyAlignment="1">
      <alignment horizontal="center" wrapText="1"/>
    </xf>
    <xf numFmtId="0" fontId="38" fillId="8" borderId="38" xfId="1" applyFont="1" applyFill="1" applyBorder="1" applyAlignment="1">
      <alignment horizontal="center"/>
    </xf>
    <xf numFmtId="0" fontId="38" fillId="8" borderId="39" xfId="1" applyFont="1" applyFill="1" applyBorder="1" applyAlignment="1">
      <alignment horizontal="center"/>
    </xf>
    <xf numFmtId="0" fontId="38" fillId="8" borderId="40" xfId="1" applyFont="1" applyFill="1" applyBorder="1" applyAlignment="1">
      <alignment horizontal="center"/>
    </xf>
    <xf numFmtId="0" fontId="38" fillId="8" borderId="41" xfId="1" applyFont="1" applyFill="1" applyBorder="1" applyAlignment="1">
      <alignment horizontal="center"/>
    </xf>
    <xf numFmtId="0" fontId="36" fillId="6" borderId="34" xfId="3" applyFont="1" applyFill="1" applyBorder="1" applyAlignment="1">
      <alignment horizontal="left" vertical="top" wrapText="1"/>
    </xf>
    <xf numFmtId="0" fontId="36" fillId="5" borderId="34" xfId="3" applyFont="1" applyFill="1" applyBorder="1" applyAlignment="1">
      <alignment horizontal="left" vertical="top" wrapText="1"/>
    </xf>
    <xf numFmtId="0" fontId="35" fillId="3" borderId="3" xfId="3" applyFont="1" applyFill="1" applyBorder="1" applyAlignment="1">
      <alignment horizontal="center" wrapText="1"/>
    </xf>
    <xf numFmtId="0" fontId="36" fillId="2" borderId="34" xfId="3" applyFont="1" applyFill="1" applyBorder="1" applyAlignment="1">
      <alignment horizontal="left" vertical="top" wrapText="1"/>
    </xf>
    <xf numFmtId="0" fontId="36" fillId="7" borderId="34" xfId="3" applyFont="1" applyFill="1" applyBorder="1" applyAlignment="1">
      <alignment horizontal="left" vertical="top" wrapText="1"/>
    </xf>
    <xf numFmtId="164" fontId="36" fillId="7" borderId="0" xfId="8" applyFont="1" applyFill="1" applyAlignment="1">
      <alignment horizontal="center" wrapText="1"/>
    </xf>
    <xf numFmtId="164" fontId="58" fillId="7" borderId="34" xfId="8" applyFont="1" applyFill="1" applyBorder="1" applyAlignment="1">
      <alignment horizontal="center" wrapText="1"/>
    </xf>
    <xf numFmtId="0" fontId="47" fillId="7" borderId="0" xfId="4" applyFont="1" applyFill="1" applyAlignment="1">
      <alignment horizontal="left" wrapText="1"/>
    </xf>
    <xf numFmtId="164" fontId="8" fillId="4" borderId="53" xfId="5" applyNumberFormat="1" applyFont="1" applyFill="1" applyBorder="1" applyAlignment="1">
      <alignment horizontal="center"/>
    </xf>
    <xf numFmtId="0" fontId="8" fillId="4" borderId="54" xfId="5" applyFont="1" applyFill="1" applyBorder="1" applyAlignment="1">
      <alignment horizontal="center"/>
    </xf>
    <xf numFmtId="0" fontId="8" fillId="4" borderId="55" xfId="5" applyFont="1" applyFill="1" applyBorder="1" applyAlignment="1">
      <alignment horizontal="center"/>
    </xf>
    <xf numFmtId="0" fontId="8" fillId="4" borderId="56" xfId="5" applyFont="1" applyFill="1" applyBorder="1" applyAlignment="1">
      <alignment horizontal="center"/>
    </xf>
    <xf numFmtId="0" fontId="8" fillId="4" borderId="0" xfId="5" applyFont="1" applyFill="1" applyAlignment="1">
      <alignment horizontal="center"/>
    </xf>
    <xf numFmtId="0" fontId="8" fillId="4" borderId="57" xfId="5" applyFont="1" applyFill="1" applyBorder="1" applyAlignment="1">
      <alignment horizontal="center"/>
    </xf>
    <xf numFmtId="0" fontId="8" fillId="4" borderId="58" xfId="5" applyFont="1" applyFill="1" applyBorder="1" applyAlignment="1">
      <alignment horizontal="center"/>
    </xf>
    <xf numFmtId="0" fontId="8" fillId="4" borderId="59" xfId="5" applyFont="1" applyFill="1" applyBorder="1" applyAlignment="1">
      <alignment horizontal="center"/>
    </xf>
    <xf numFmtId="0" fontId="8" fillId="4" borderId="60" xfId="5" applyFont="1" applyFill="1" applyBorder="1" applyAlignment="1">
      <alignment horizontal="center"/>
    </xf>
    <xf numFmtId="0" fontId="49" fillId="3" borderId="31" xfId="5" applyFont="1" applyFill="1" applyBorder="1" applyAlignment="1">
      <alignment horizontal="left" wrapText="1"/>
    </xf>
    <xf numFmtId="164" fontId="36" fillId="3" borderId="0" xfId="8" applyFont="1" applyFill="1" applyAlignment="1">
      <alignment horizontal="center" wrapText="1"/>
    </xf>
    <xf numFmtId="164" fontId="49" fillId="4" borderId="53" xfId="8" applyFont="1" applyFill="1" applyBorder="1" applyAlignment="1">
      <alignment horizontal="center"/>
    </xf>
    <xf numFmtId="164" fontId="49" fillId="4" borderId="54" xfId="8" applyFont="1" applyFill="1" applyBorder="1" applyAlignment="1">
      <alignment horizontal="center"/>
    </xf>
    <xf numFmtId="164" fontId="49" fillId="4" borderId="55" xfId="8" applyFont="1" applyFill="1" applyBorder="1" applyAlignment="1">
      <alignment horizontal="center"/>
    </xf>
    <xf numFmtId="164" fontId="49" fillId="4" borderId="56" xfId="8" applyFont="1" applyFill="1" applyBorder="1" applyAlignment="1">
      <alignment horizontal="center"/>
    </xf>
    <xf numFmtId="164" fontId="49" fillId="4" borderId="0" xfId="8" applyFont="1" applyFill="1" applyBorder="1" applyAlignment="1">
      <alignment horizontal="center"/>
    </xf>
    <xf numFmtId="164" fontId="49" fillId="4" borderId="57" xfId="8" applyFont="1" applyFill="1" applyBorder="1" applyAlignment="1">
      <alignment horizontal="center"/>
    </xf>
    <xf numFmtId="164" fontId="49" fillId="4" borderId="58" xfId="8" applyFont="1" applyFill="1" applyBorder="1" applyAlignment="1">
      <alignment horizontal="center"/>
    </xf>
    <xf numFmtId="164" fontId="49" fillId="4" borderId="59" xfId="8" applyFont="1" applyFill="1" applyBorder="1" applyAlignment="1">
      <alignment horizontal="center"/>
    </xf>
    <xf numFmtId="164" fontId="49" fillId="4" borderId="60" xfId="8" applyFont="1" applyFill="1" applyBorder="1" applyAlignment="1">
      <alignment horizontal="center"/>
    </xf>
    <xf numFmtId="0" fontId="6" fillId="4" borderId="0" xfId="1" applyFont="1" applyFill="1" applyAlignment="1">
      <alignment horizontal="left" vertical="top" wrapText="1"/>
    </xf>
    <xf numFmtId="164" fontId="36" fillId="3" borderId="0" xfId="8" applyFont="1" applyFill="1" applyAlignment="1">
      <alignment horizontal="center"/>
    </xf>
    <xf numFmtId="0" fontId="2" fillId="8" borderId="0" xfId="1" applyFill="1" applyBorder="1" applyAlignment="1">
      <alignment horizontal="center"/>
    </xf>
    <xf numFmtId="0" fontId="36" fillId="3" borderId="0" xfId="4" applyFont="1" applyFill="1" applyAlignment="1">
      <alignment horizontal="center" wrapText="1"/>
    </xf>
    <xf numFmtId="0" fontId="36" fillId="3" borderId="28" xfId="4" applyFont="1" applyFill="1" applyBorder="1" applyAlignment="1">
      <alignment horizontal="center"/>
    </xf>
    <xf numFmtId="0" fontId="36" fillId="3" borderId="0" xfId="4" applyFont="1" applyFill="1" applyAlignment="1">
      <alignment horizontal="center"/>
    </xf>
    <xf numFmtId="0" fontId="49" fillId="8" borderId="31" xfId="5" applyFont="1" applyFill="1" applyBorder="1" applyAlignment="1">
      <alignment horizontal="left" wrapText="1"/>
    </xf>
    <xf numFmtId="0" fontId="49" fillId="8" borderId="30" xfId="5" applyFont="1" applyFill="1" applyBorder="1" applyAlignment="1">
      <alignment horizontal="left" wrapText="1"/>
    </xf>
    <xf numFmtId="0" fontId="47" fillId="2" borderId="0" xfId="4" applyFont="1" applyFill="1" applyAlignment="1">
      <alignment horizontal="left" vertical="top" wrapText="1"/>
    </xf>
    <xf numFmtId="0" fontId="36" fillId="5" borderId="0" xfId="4" applyFont="1" applyFill="1" applyAlignment="1">
      <alignment horizontal="left" vertical="top" wrapText="1"/>
    </xf>
    <xf numFmtId="0" fontId="47" fillId="5" borderId="0" xfId="4" applyFont="1" applyFill="1" applyAlignment="1">
      <alignment horizontal="left" vertical="top" wrapText="1"/>
    </xf>
    <xf numFmtId="0" fontId="48" fillId="5" borderId="0" xfId="0" applyFont="1" applyFill="1" applyAlignment="1">
      <alignment vertical="top" wrapText="1"/>
    </xf>
    <xf numFmtId="0" fontId="48" fillId="5" borderId="31" xfId="0" applyFont="1" applyFill="1" applyBorder="1" applyAlignment="1">
      <alignment vertical="top" wrapText="1"/>
    </xf>
    <xf numFmtId="0" fontId="34" fillId="4" borderId="0" xfId="2" applyFont="1" applyFill="1" applyBorder="1" applyAlignment="1">
      <alignment horizontal="left" vertical="top" wrapText="1"/>
    </xf>
    <xf numFmtId="164" fontId="36" fillId="5" borderId="0" xfId="8" applyFont="1" applyFill="1" applyBorder="1" applyAlignment="1">
      <alignment horizontal="center" wrapText="1"/>
    </xf>
    <xf numFmtId="0" fontId="49" fillId="8" borderId="50" xfId="5" applyFont="1" applyFill="1" applyBorder="1" applyAlignment="1">
      <alignment horizontal="left" wrapText="1"/>
    </xf>
    <xf numFmtId="0" fontId="49" fillId="8" borderId="51" xfId="5" applyFont="1" applyFill="1" applyBorder="1" applyAlignment="1">
      <alignment horizontal="left" wrapText="1"/>
    </xf>
    <xf numFmtId="0" fontId="36" fillId="3" borderId="15" xfId="4" applyFont="1" applyFill="1" applyBorder="1" applyAlignment="1">
      <alignment horizontal="left" vertical="center" wrapText="1"/>
    </xf>
    <xf numFmtId="0" fontId="40" fillId="4" borderId="0" xfId="5" applyFont="1" applyFill="1" applyAlignment="1">
      <alignment horizontal="left" wrapText="1"/>
    </xf>
    <xf numFmtId="0" fontId="27" fillId="0" borderId="0" xfId="5" applyFont="1" applyAlignment="1">
      <alignment horizontal="center" wrapText="1"/>
    </xf>
    <xf numFmtId="0" fontId="27" fillId="0" borderId="0" xfId="0" applyFont="1" applyAlignment="1">
      <alignment horizontal="center" wrapText="1"/>
    </xf>
    <xf numFmtId="0" fontId="27" fillId="0" borderId="0" xfId="0" applyFont="1" applyAlignment="1">
      <alignment horizontal="left" wrapText="1"/>
    </xf>
    <xf numFmtId="0" fontId="25" fillId="4" borderId="9" xfId="5" applyFont="1" applyFill="1" applyBorder="1" applyAlignment="1">
      <alignment horizontal="left" wrapText="1"/>
    </xf>
    <xf numFmtId="0" fontId="25" fillId="4" borderId="0" xfId="5" applyFont="1" applyFill="1" applyAlignment="1">
      <alignment horizontal="left" wrapText="1"/>
    </xf>
    <xf numFmtId="0" fontId="27" fillId="0" borderId="0" xfId="5" applyFont="1" applyAlignment="1">
      <alignment horizontal="left" wrapText="1"/>
    </xf>
    <xf numFmtId="0" fontId="27" fillId="0" borderId="0" xfId="4" applyFont="1" applyFill="1" applyBorder="1" applyAlignment="1">
      <alignment horizontal="left" wrapText="1"/>
    </xf>
    <xf numFmtId="0" fontId="40" fillId="4" borderId="9" xfId="5" applyFont="1" applyFill="1" applyBorder="1" applyAlignment="1">
      <alignment horizontal="left" wrapText="1"/>
    </xf>
    <xf numFmtId="0" fontId="2" fillId="0" borderId="0" xfId="1" applyFill="1" applyBorder="1" applyAlignment="1">
      <alignment horizontal="center"/>
    </xf>
    <xf numFmtId="0" fontId="4" fillId="4" borderId="9" xfId="5" applyFont="1" applyFill="1" applyBorder="1" applyAlignment="1">
      <alignment horizontal="left" wrapText="1"/>
    </xf>
    <xf numFmtId="0" fontId="4" fillId="4" borderId="33" xfId="5" applyFont="1" applyFill="1" applyBorder="1" applyAlignment="1">
      <alignment horizontal="left" wrapText="1"/>
    </xf>
    <xf numFmtId="0" fontId="2" fillId="0" borderId="0" xfId="1" applyFill="1" applyAlignment="1">
      <alignment horizontal="center"/>
    </xf>
    <xf numFmtId="0" fontId="4" fillId="4" borderId="0" xfId="4" applyFill="1" applyAlignment="1">
      <alignment horizontal="left" wrapText="1"/>
    </xf>
    <xf numFmtId="0" fontId="7" fillId="4" borderId="8" xfId="5" applyFill="1" applyBorder="1" applyAlignment="1">
      <alignment horizontal="center"/>
    </xf>
    <xf numFmtId="0" fontId="7" fillId="4" borderId="10" xfId="5" applyFill="1" applyBorder="1" applyAlignment="1">
      <alignment horizontal="center"/>
    </xf>
    <xf numFmtId="0" fontId="7" fillId="4" borderId="11" xfId="5" applyFill="1" applyBorder="1" applyAlignment="1">
      <alignment horizontal="center"/>
    </xf>
    <xf numFmtId="0" fontId="0" fillId="0" borderId="0" xfId="0" applyAlignment="1">
      <alignment horizontal="center"/>
    </xf>
    <xf numFmtId="0" fontId="4" fillId="0" borderId="5" xfId="4" applyFill="1" applyBorder="1" applyAlignment="1">
      <alignment horizontal="center" wrapText="1"/>
    </xf>
    <xf numFmtId="0" fontId="4" fillId="0" borderId="6" xfId="4" applyFill="1" applyBorder="1" applyAlignment="1">
      <alignment horizontal="center" wrapText="1"/>
    </xf>
    <xf numFmtId="0" fontId="4" fillId="0" borderId="47" xfId="4" applyBorder="1" applyAlignment="1">
      <alignment horizontal="center" wrapText="1"/>
    </xf>
    <xf numFmtId="0" fontId="4" fillId="0" borderId="48" xfId="4" applyBorder="1" applyAlignment="1">
      <alignment horizontal="center" wrapText="1"/>
    </xf>
    <xf numFmtId="0" fontId="4" fillId="0" borderId="44" xfId="4" applyBorder="1" applyAlignment="1">
      <alignment horizontal="center" wrapText="1"/>
    </xf>
    <xf numFmtId="0" fontId="4" fillId="0" borderId="49" xfId="4" applyBorder="1" applyAlignment="1">
      <alignment horizontal="center" wrapText="1"/>
    </xf>
  </cellXfs>
  <cellStyles count="14">
    <cellStyle name="Comma" xfId="8" builtinId="3"/>
    <cellStyle name="Comma 2" xfId="12"/>
    <cellStyle name="Heading 1" xfId="7" builtinId="16"/>
    <cellStyle name="Heading 2" xfId="2" builtinId="17"/>
    <cellStyle name="Heading 2 2" xfId="11"/>
    <cellStyle name="Heading 3" xfId="3" builtinId="18"/>
    <cellStyle name="Heading 3 2" xfId="10"/>
    <cellStyle name="Heading 4" xfId="4" builtinId="19"/>
    <cellStyle name="Heading 4 2" xfId="13"/>
    <cellStyle name="Hyperlink" xfId="6" builtinId="8"/>
    <cellStyle name="Normal" xfId="0" builtinId="0"/>
    <cellStyle name="Normal 36 2" xfId="5"/>
    <cellStyle name="Percent" xfId="9" builtinId="5"/>
    <cellStyle name="Title" xfId="1" builtinId="15"/>
  </cellStyles>
  <dxfs count="69">
    <dxf>
      <numFmt numFmtId="0" formatCode="General"/>
    </dxf>
    <dxf>
      <font>
        <b val="0"/>
        <i val="0"/>
        <strike val="0"/>
        <condense val="0"/>
        <extend val="0"/>
        <outline val="0"/>
        <shadow val="0"/>
        <u val="none"/>
        <vertAlign val="baseline"/>
        <sz val="11"/>
        <color theme="8" tint="-0.249977111117893"/>
        <name val="Calibri"/>
        <scheme val="minor"/>
      </font>
      <numFmt numFmtId="0" formatCode="General"/>
    </dxf>
    <dxf>
      <numFmt numFmtId="0" formatCode="General"/>
    </dxf>
    <dxf>
      <font>
        <b val="0"/>
        <i val="0"/>
        <strike val="0"/>
        <condense val="0"/>
        <extend val="0"/>
        <outline val="0"/>
        <shadow val="0"/>
        <u val="none"/>
        <vertAlign val="baseline"/>
        <sz val="11"/>
        <color theme="8" tint="-0.249977111117893"/>
        <name val="Calibri"/>
        <scheme val="minor"/>
      </font>
      <numFmt numFmtId="0" formatCode="General"/>
    </dxf>
    <dxf>
      <fill>
        <patternFill patternType="none">
          <fgColor indexed="64"/>
          <bgColor auto="1"/>
        </patternFill>
      </fill>
      <alignment horizontal="left" vertical="bottom" textRotation="0" wrapText="0" indent="0" justifyLastLine="0" shrinkToFit="0" readingOrder="0"/>
      <border diagonalUp="0" diagonalDown="0" outline="0">
        <left style="double">
          <color auto="1"/>
        </left>
        <right style="double">
          <color auto="1"/>
        </right>
        <top style="double">
          <color auto="1"/>
        </top>
        <bottom style="double">
          <color auto="1"/>
        </bottom>
      </border>
    </dxf>
    <dxf>
      <fill>
        <patternFill patternType="none">
          <fgColor indexed="64"/>
          <bgColor auto="1"/>
        </patternFill>
      </fill>
      <alignment horizontal="left" vertical="bottom" textRotation="0" wrapText="0" indent="0" justifyLastLine="0" shrinkToFit="0" readingOrder="0"/>
      <border diagonalUp="0" diagonalDown="0" outline="0">
        <left style="double">
          <color auto="1"/>
        </left>
        <right style="double">
          <color auto="1"/>
        </right>
        <top style="double">
          <color auto="1"/>
        </top>
        <bottom style="double">
          <color auto="1"/>
        </bottom>
      </border>
    </dxf>
    <dxf>
      <fill>
        <patternFill patternType="none">
          <fgColor indexed="64"/>
          <bgColor auto="1"/>
        </patternFill>
      </fill>
    </dxf>
    <dxf>
      <font>
        <b/>
      </font>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bgColor auto="1"/>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bgColor auto="1"/>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s>
  <tableStyles count="0" defaultTableStyle="TableStyleMedium2" defaultPivotStyle="PivotStyleLight16"/>
  <colors>
    <mruColors>
      <color rgb="FFD5F5EF"/>
      <color rgb="FFFEF1DA"/>
      <color rgb="FFC29EFC"/>
      <color rgb="FFC9FFB3"/>
      <color rgb="FF94FAD3"/>
      <color rgb="FFA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RLAH____exceeding_FUP"/><Relationship Id="rId7" Type="http://schemas.openxmlformats.org/officeDocument/2006/relationships/image" Target="../media/image1.png"/><Relationship Id="rId2" Type="http://schemas.openxmlformats.org/officeDocument/2006/relationships/hyperlink" Target="#RLAH____derogation"/><Relationship Id="rId1" Type="http://schemas.openxmlformats.org/officeDocument/2006/relationships/hyperlink" Target="#mobile_subscription"/><Relationship Id="rId6" Type="http://schemas.openxmlformats.org/officeDocument/2006/relationships/hyperlink" Target="#rates_charged"/><Relationship Id="rId5" Type="http://schemas.openxmlformats.org/officeDocument/2006/relationships/hyperlink" Target="#Countries_per_region"/><Relationship Id="rId4" Type="http://schemas.openxmlformats.org/officeDocument/2006/relationships/hyperlink" Target="#rates_paid"/></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unbalanced_rates_charged"/></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2222501</xdr:colOff>
      <xdr:row>66</xdr:row>
      <xdr:rowOff>199571</xdr:rowOff>
    </xdr:from>
    <xdr:to>
      <xdr:col>5</xdr:col>
      <xdr:colOff>1251858</xdr:colOff>
      <xdr:row>66</xdr:row>
      <xdr:rowOff>480785</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9806215" y="30861000"/>
          <a:ext cx="1306286"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mobile subscription</a:t>
          </a:r>
          <a:r>
            <a:rPr lang="de-AT"/>
            <a:t> </a:t>
          </a:r>
          <a:endParaRPr lang="de-AT" sz="1100">
            <a:solidFill>
              <a:schemeClr val="tx2"/>
            </a:solidFill>
          </a:endParaRPr>
        </a:p>
      </xdr:txBody>
    </xdr:sp>
    <xdr:clientData/>
  </xdr:twoCellAnchor>
  <xdr:twoCellAnchor>
    <xdr:from>
      <xdr:col>4</xdr:col>
      <xdr:colOff>2222500</xdr:colOff>
      <xdr:row>67</xdr:row>
      <xdr:rowOff>172357</xdr:rowOff>
    </xdr:from>
    <xdr:to>
      <xdr:col>5</xdr:col>
      <xdr:colOff>1251857</xdr:colOff>
      <xdr:row>67</xdr:row>
      <xdr:rowOff>453571</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9796486" y="34333516"/>
          <a:ext cx="1302472"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mobile subscription</a:t>
          </a:r>
          <a:r>
            <a:rPr lang="de-AT"/>
            <a:t> </a:t>
          </a:r>
          <a:endParaRPr lang="de-AT" sz="1100">
            <a:solidFill>
              <a:schemeClr val="tx2"/>
            </a:solidFill>
          </a:endParaRPr>
        </a:p>
      </xdr:txBody>
    </xdr:sp>
    <xdr:clientData/>
  </xdr:twoCellAnchor>
  <xdr:twoCellAnchor>
    <xdr:from>
      <xdr:col>4</xdr:col>
      <xdr:colOff>2222500</xdr:colOff>
      <xdr:row>68</xdr:row>
      <xdr:rowOff>172357</xdr:rowOff>
    </xdr:from>
    <xdr:to>
      <xdr:col>5</xdr:col>
      <xdr:colOff>1251857</xdr:colOff>
      <xdr:row>68</xdr:row>
      <xdr:rowOff>453571</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9806214" y="31777214"/>
          <a:ext cx="1306286"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mobile subscription</a:t>
          </a:r>
          <a:r>
            <a:rPr lang="de-AT"/>
            <a:t> </a:t>
          </a:r>
          <a:endParaRPr lang="de-AT" sz="1100">
            <a:solidFill>
              <a:schemeClr val="tx2"/>
            </a:solidFill>
          </a:endParaRPr>
        </a:p>
      </xdr:txBody>
    </xdr:sp>
    <xdr:clientData/>
  </xdr:twoCellAnchor>
  <xdr:twoCellAnchor>
    <xdr:from>
      <xdr:col>4</xdr:col>
      <xdr:colOff>2211548</xdr:colOff>
      <xdr:row>50</xdr:row>
      <xdr:rowOff>405665</xdr:rowOff>
    </xdr:from>
    <xdr:to>
      <xdr:col>6</xdr:col>
      <xdr:colOff>40309</xdr:colOff>
      <xdr:row>50</xdr:row>
      <xdr:rowOff>1341507</xdr:rowOff>
    </xdr:to>
    <xdr:grpSp>
      <xdr:nvGrpSpPr>
        <xdr:cNvPr id="9" name="Gruppieren 8">
          <a:extLst>
            <a:ext uri="{FF2B5EF4-FFF2-40B4-BE49-F238E27FC236}">
              <a16:creationId xmlns:a16="http://schemas.microsoft.com/office/drawing/2014/main" id="{00000000-0008-0000-0000-000009000000}"/>
            </a:ext>
          </a:extLst>
        </xdr:cNvPr>
        <xdr:cNvGrpSpPr/>
      </xdr:nvGrpSpPr>
      <xdr:grpSpPr>
        <a:xfrm>
          <a:off x="9967619" y="24701219"/>
          <a:ext cx="2482404" cy="935842"/>
          <a:chOff x="9774398" y="21646415"/>
          <a:chExt cx="2375361" cy="935842"/>
        </a:xfrm>
      </xdr:grpSpPr>
      <xdr:sp macro="" textlink="">
        <xdr:nvSpPr>
          <xdr:cNvPr id="6" name="Textfeld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9774398" y="21646415"/>
            <a:ext cx="1306997" cy="266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(derogation)</a:t>
            </a:r>
            <a:r>
              <a:rPr lang="de-AT"/>
              <a:t>  </a:t>
            </a:r>
            <a:endParaRPr lang="de-AT" sz="1100"/>
          </a:p>
        </xdr:txBody>
      </xdr:sp>
      <xdr:sp macro="" textlink="">
        <xdr:nvSpPr>
          <xdr:cNvPr id="7" name="Textfeld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9793447" y="21882836"/>
            <a:ext cx="1997214" cy="230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(exceeding FUP)</a:t>
            </a:r>
            <a:r>
              <a:rPr lang="de-AT"/>
              <a:t>  </a:t>
            </a:r>
            <a:endParaRPr lang="de-AT" sz="1100"/>
          </a:p>
        </xdr:txBody>
      </xdr:sp>
      <xdr:sp macro="" textlink="">
        <xdr:nvSpPr>
          <xdr:cNvPr id="8" name="Textfeld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9793448" y="22112909"/>
            <a:ext cx="2356311" cy="469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(non-compliance</a:t>
            </a:r>
            <a:r>
              <a:rPr lang="de-AT" sz="1100" b="0" i="0" u="sng" strike="noStrike" baseline="0">
                <a:solidFill>
                  <a:schemeClr val="dk1"/>
                </a:solidFill>
                <a:effectLst/>
                <a:latin typeface="+mn-lt"/>
                <a:ea typeface="+mn-ea"/>
                <a:cs typeface="+mn-cs"/>
                <a:hlinkClick xmlns:r="http://schemas.openxmlformats.org/officeDocument/2006/relationships" r:id=""/>
              </a:rPr>
              <a:t> from abusive or anomalous usage</a:t>
            </a:r>
            <a:r>
              <a:rPr lang="de-AT" sz="1100" b="0" i="0" u="sng" strike="noStrike">
                <a:solidFill>
                  <a:schemeClr val="dk1"/>
                </a:solidFill>
                <a:effectLst/>
                <a:latin typeface="+mn-lt"/>
                <a:ea typeface="+mn-ea"/>
                <a:cs typeface="+mn-cs"/>
                <a:hlinkClick xmlns:r="http://schemas.openxmlformats.org/officeDocument/2006/relationships" r:id=""/>
              </a:rPr>
              <a:t>)</a:t>
            </a:r>
            <a:r>
              <a:rPr lang="de-AT"/>
              <a:t>  </a:t>
            </a:r>
            <a:endParaRPr lang="de-AT" sz="1100"/>
          </a:p>
        </xdr:txBody>
      </xdr:sp>
    </xdr:grpSp>
    <xdr:clientData/>
  </xdr:twoCellAnchor>
  <xdr:twoCellAnchor>
    <xdr:from>
      <xdr:col>4</xdr:col>
      <xdr:colOff>2240643</xdr:colOff>
      <xdr:row>95</xdr:row>
      <xdr:rowOff>226787</xdr:rowOff>
    </xdr:from>
    <xdr:to>
      <xdr:col>5</xdr:col>
      <xdr:colOff>752929</xdr:colOff>
      <xdr:row>95</xdr:row>
      <xdr:rowOff>471715</xdr:rowOff>
    </xdr:to>
    <xdr:sp macro="" textlink="">
      <xdr:nvSpPr>
        <xdr:cNvPr id="10" name="Textfeld 9">
          <a:hlinkClick xmlns:r="http://schemas.openxmlformats.org/officeDocument/2006/relationships" r:id="rId4"/>
          <a:extLst>
            <a:ext uri="{FF2B5EF4-FFF2-40B4-BE49-F238E27FC236}">
              <a16:creationId xmlns:a16="http://schemas.microsoft.com/office/drawing/2014/main" id="{00000000-0008-0000-0000-00000A000000}"/>
            </a:ext>
          </a:extLst>
        </xdr:cNvPr>
        <xdr:cNvSpPr txBox="1"/>
      </xdr:nvSpPr>
      <xdr:spPr>
        <a:xfrm>
          <a:off x="9824357" y="50727430"/>
          <a:ext cx="789215" cy="244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rates paid</a:t>
          </a:r>
          <a:endParaRPr lang="de-AT" sz="1100">
            <a:solidFill>
              <a:schemeClr val="tx2"/>
            </a:solidFill>
          </a:endParaRPr>
        </a:p>
      </xdr:txBody>
    </xdr:sp>
    <xdr:clientData/>
  </xdr:twoCellAnchor>
  <xdr:twoCellAnchor>
    <xdr:from>
      <xdr:col>4</xdr:col>
      <xdr:colOff>2222499</xdr:colOff>
      <xdr:row>60</xdr:row>
      <xdr:rowOff>235857</xdr:rowOff>
    </xdr:from>
    <xdr:to>
      <xdr:col>5</xdr:col>
      <xdr:colOff>1868713</xdr:colOff>
      <xdr:row>60</xdr:row>
      <xdr:rowOff>517071</xdr:rowOff>
    </xdr:to>
    <xdr:sp macro="" textlink="">
      <xdr:nvSpPr>
        <xdr:cNvPr id="12" name="Textfeld 11">
          <a:hlinkClick xmlns:r="http://schemas.openxmlformats.org/officeDocument/2006/relationships" r:id="rId5"/>
          <a:extLst>
            <a:ext uri="{FF2B5EF4-FFF2-40B4-BE49-F238E27FC236}">
              <a16:creationId xmlns:a16="http://schemas.microsoft.com/office/drawing/2014/main" id="{00000000-0008-0000-0000-00000C000000}"/>
            </a:ext>
          </a:extLst>
        </xdr:cNvPr>
        <xdr:cNvSpPr txBox="1"/>
      </xdr:nvSpPr>
      <xdr:spPr>
        <a:xfrm>
          <a:off x="9806213" y="30988000"/>
          <a:ext cx="1923143"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list of non-EU/EEA</a:t>
          </a:r>
          <a:r>
            <a:rPr lang="de-AT" sz="1100" b="0" i="0" u="sng" strike="noStrike" baseline="0">
              <a:solidFill>
                <a:schemeClr val="dk1"/>
              </a:solidFill>
              <a:effectLst/>
              <a:latin typeface="+mn-lt"/>
              <a:ea typeface="+mn-ea"/>
              <a:cs typeface="+mn-cs"/>
            </a:rPr>
            <a:t> countries</a:t>
          </a:r>
          <a:endParaRPr lang="de-AT" sz="1100">
            <a:solidFill>
              <a:schemeClr val="tx2"/>
            </a:solidFill>
          </a:endParaRPr>
        </a:p>
      </xdr:txBody>
    </xdr:sp>
    <xdr:clientData/>
  </xdr:twoCellAnchor>
  <xdr:twoCellAnchor>
    <xdr:from>
      <xdr:col>4</xdr:col>
      <xdr:colOff>2222500</xdr:colOff>
      <xdr:row>67</xdr:row>
      <xdr:rowOff>435429</xdr:rowOff>
    </xdr:from>
    <xdr:to>
      <xdr:col>5</xdr:col>
      <xdr:colOff>1868714</xdr:colOff>
      <xdr:row>67</xdr:row>
      <xdr:rowOff>716643</xdr:rowOff>
    </xdr:to>
    <xdr:sp macro="" textlink="">
      <xdr:nvSpPr>
        <xdr:cNvPr id="13" name="Textfeld 12">
          <a:hlinkClick xmlns:r="http://schemas.openxmlformats.org/officeDocument/2006/relationships" r:id="rId5"/>
          <a:extLst>
            <a:ext uri="{FF2B5EF4-FFF2-40B4-BE49-F238E27FC236}">
              <a16:creationId xmlns:a16="http://schemas.microsoft.com/office/drawing/2014/main" id="{00000000-0008-0000-0000-00000D000000}"/>
            </a:ext>
          </a:extLst>
        </xdr:cNvPr>
        <xdr:cNvSpPr txBox="1"/>
      </xdr:nvSpPr>
      <xdr:spPr>
        <a:xfrm>
          <a:off x="9806214" y="36430858"/>
          <a:ext cx="1923143"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list of non-EU/EEA</a:t>
          </a:r>
          <a:r>
            <a:rPr lang="de-AT" sz="1100" b="0" i="0" u="sng" strike="noStrike" baseline="0">
              <a:solidFill>
                <a:schemeClr val="dk1"/>
              </a:solidFill>
              <a:effectLst/>
              <a:latin typeface="+mn-lt"/>
              <a:ea typeface="+mn-ea"/>
              <a:cs typeface="+mn-cs"/>
            </a:rPr>
            <a:t> countries</a:t>
          </a:r>
          <a:endParaRPr lang="de-AT" sz="1100">
            <a:solidFill>
              <a:schemeClr val="tx2"/>
            </a:solidFill>
          </a:endParaRPr>
        </a:p>
      </xdr:txBody>
    </xdr:sp>
    <xdr:clientData/>
  </xdr:twoCellAnchor>
  <xdr:twoCellAnchor>
    <xdr:from>
      <xdr:col>4</xdr:col>
      <xdr:colOff>2231571</xdr:colOff>
      <xdr:row>95</xdr:row>
      <xdr:rowOff>190500</xdr:rowOff>
    </xdr:from>
    <xdr:to>
      <xdr:col>5</xdr:col>
      <xdr:colOff>1179285</xdr:colOff>
      <xdr:row>95</xdr:row>
      <xdr:rowOff>462642</xdr:rowOff>
    </xdr:to>
    <xdr:sp macro="" textlink="">
      <xdr:nvSpPr>
        <xdr:cNvPr id="15" name="Textfeld 14">
          <a:hlinkClick xmlns:r="http://schemas.openxmlformats.org/officeDocument/2006/relationships" r:id="rId6"/>
          <a:extLst>
            <a:ext uri="{FF2B5EF4-FFF2-40B4-BE49-F238E27FC236}">
              <a16:creationId xmlns:a16="http://schemas.microsoft.com/office/drawing/2014/main" id="{00000000-0008-0000-0000-00000F000000}"/>
            </a:ext>
          </a:extLst>
        </xdr:cNvPr>
        <xdr:cNvSpPr txBox="1"/>
      </xdr:nvSpPr>
      <xdr:spPr>
        <a:xfrm>
          <a:off x="9815285" y="56224714"/>
          <a:ext cx="1224643"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rates charged</a:t>
          </a:r>
          <a:endParaRPr lang="de-AT" sz="1100">
            <a:solidFill>
              <a:schemeClr val="tx2"/>
            </a:solidFill>
          </a:endParaRPr>
        </a:p>
      </xdr:txBody>
    </xdr:sp>
    <xdr:clientData/>
  </xdr:twoCellAnchor>
  <xdr:twoCellAnchor>
    <xdr:from>
      <xdr:col>4</xdr:col>
      <xdr:colOff>2240643</xdr:colOff>
      <xdr:row>97</xdr:row>
      <xdr:rowOff>226787</xdr:rowOff>
    </xdr:from>
    <xdr:to>
      <xdr:col>5</xdr:col>
      <xdr:colOff>752929</xdr:colOff>
      <xdr:row>97</xdr:row>
      <xdr:rowOff>471715</xdr:rowOff>
    </xdr:to>
    <xdr:sp macro="" textlink="">
      <xdr:nvSpPr>
        <xdr:cNvPr id="16" name="Textfeld 15">
          <a:hlinkClick xmlns:r="http://schemas.openxmlformats.org/officeDocument/2006/relationships" r:id="rId4"/>
          <a:extLst>
            <a:ext uri="{FF2B5EF4-FFF2-40B4-BE49-F238E27FC236}">
              <a16:creationId xmlns:a16="http://schemas.microsoft.com/office/drawing/2014/main" id="{00000000-0008-0000-0000-000010000000}"/>
            </a:ext>
          </a:extLst>
        </xdr:cNvPr>
        <xdr:cNvSpPr txBox="1"/>
      </xdr:nvSpPr>
      <xdr:spPr>
        <a:xfrm>
          <a:off x="15591972" y="54446716"/>
          <a:ext cx="754743" cy="244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rates paid</a:t>
          </a:r>
          <a:endParaRPr lang="de-AT" sz="1100">
            <a:solidFill>
              <a:schemeClr val="tx2"/>
            </a:solidFill>
          </a:endParaRPr>
        </a:p>
      </xdr:txBody>
    </xdr:sp>
    <xdr:clientData/>
  </xdr:twoCellAnchor>
  <xdr:twoCellAnchor editAs="oneCell">
    <xdr:from>
      <xdr:col>10</xdr:col>
      <xdr:colOff>39688</xdr:colOff>
      <xdr:row>2</xdr:row>
      <xdr:rowOff>149826</xdr:rowOff>
    </xdr:from>
    <xdr:to>
      <xdr:col>13</xdr:col>
      <xdr:colOff>1350963</xdr:colOff>
      <xdr:row>8</xdr:row>
      <xdr:rowOff>169873</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605126" y="634014"/>
          <a:ext cx="4819650" cy="1401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39688</xdr:colOff>
      <xdr:row>2</xdr:row>
      <xdr:rowOff>415055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0" y="184150"/>
          <a:ext cx="3087688" cy="8976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4120847</xdr:colOff>
      <xdr:row>113</xdr:row>
      <xdr:rowOff>144536</xdr:rowOff>
    </xdr:from>
    <xdr:to>
      <xdr:col>3</xdr:col>
      <xdr:colOff>2868083</xdr:colOff>
      <xdr:row>116</xdr:row>
      <xdr:rowOff>127001</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5369680" y="29375703"/>
          <a:ext cx="2927653" cy="52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1" u="sng" strike="noStrike">
              <a:solidFill>
                <a:schemeClr val="dk1"/>
              </a:solidFill>
              <a:effectLst/>
              <a:latin typeface="+mn-lt"/>
              <a:ea typeface="+mn-ea"/>
              <a:cs typeface="+mn-cs"/>
              <a:hlinkClick xmlns:r="http://schemas.openxmlformats.org/officeDocument/2006/relationships" r:id=""/>
            </a:rPr>
            <a:t>Jump to the definition of unbalanced rates charged</a:t>
          </a:r>
          <a:r>
            <a:rPr lang="de-AT" i="1"/>
            <a:t>  </a:t>
          </a:r>
          <a:endParaRPr lang="de-AT" sz="1100" i="1"/>
        </a:p>
      </xdr:txBody>
    </xdr:sp>
    <xdr:clientData/>
  </xdr:twoCellAnchor>
  <xdr:twoCellAnchor editAs="oneCell">
    <xdr:from>
      <xdr:col>13</xdr:col>
      <xdr:colOff>87312</xdr:colOff>
      <xdr:row>0</xdr:row>
      <xdr:rowOff>277813</xdr:rowOff>
    </xdr:from>
    <xdr:to>
      <xdr:col>17</xdr:col>
      <xdr:colOff>428625</xdr:colOff>
      <xdr:row>5</xdr:row>
      <xdr:rowOff>80093</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55812" y="277813"/>
          <a:ext cx="3087688" cy="897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18143</xdr:colOff>
      <xdr:row>0</xdr:row>
      <xdr:rowOff>390071</xdr:rowOff>
    </xdr:from>
    <xdr:to>
      <xdr:col>17</xdr:col>
      <xdr:colOff>348117</xdr:colOff>
      <xdr:row>3</xdr:row>
      <xdr:rowOff>181012</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5929" y="390071"/>
          <a:ext cx="3087688" cy="897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181429</xdr:colOff>
      <xdr:row>2</xdr:row>
      <xdr:rowOff>108857</xdr:rowOff>
    </xdr:from>
    <xdr:to>
      <xdr:col>19</xdr:col>
      <xdr:colOff>511403</xdr:colOff>
      <xdr:row>6</xdr:row>
      <xdr:rowOff>81227</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20786" y="607786"/>
          <a:ext cx="3087688" cy="897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761995</xdr:colOff>
      <xdr:row>1</xdr:row>
      <xdr:rowOff>217714</xdr:rowOff>
    </xdr:from>
    <xdr:to>
      <xdr:col>9</xdr:col>
      <xdr:colOff>1509254</xdr:colOff>
      <xdr:row>6</xdr:row>
      <xdr:rowOff>26797</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4566" y="517071"/>
          <a:ext cx="3087688" cy="89765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TR" refreshedDate="44806.522959953705" createdVersion="6" refreshedVersion="6" minRefreshableVersion="3" recordCount="1036">
  <cacheSource type="worksheet">
    <worksheetSource name="Tabelle14"/>
  </cacheSource>
  <cacheFields count="14">
    <cacheField name="Operator" numFmtId="0">
      <sharedItems containsSemiMixedTypes="0" containsString="0" containsNumber="1" containsInteger="1" minValue="0" maxValue="0" count="1">
        <n v="0"/>
      </sharedItems>
    </cacheField>
    <cacheField name="Country" numFmtId="0">
      <sharedItems containsSemiMixedTypes="0" containsString="0" containsNumber="1" containsInteger="1" minValue="0" maxValue="0"/>
    </cacheField>
    <cacheField name="Type" numFmtId="0">
      <sharedItems containsSemiMixedTypes="0" containsString="0" containsNumber="1" containsInteger="1" minValue="0" maxValue="0" count="1">
        <n v="0"/>
      </sharedItems>
    </cacheField>
    <cacheField name="Questionnaire" numFmtId="0">
      <sharedItems count="3">
        <s v="Data questionnaire: Mobile services"/>
        <s v="Data questionnaire: Connected objects and devices"/>
        <s v="Data questionnaire: Western Balkan"/>
      </sharedItems>
    </cacheField>
    <cacheField name="Section" numFmtId="0">
      <sharedItems containsBlank="1"/>
    </cacheField>
    <cacheField name="UID" numFmtId="0">
      <sharedItems containsString="0" containsBlank="1" containsNumber="1" containsInteger="1" minValue="1" maxValue="852"/>
    </cacheField>
    <cacheField name="Question" numFmtId="0">
      <sharedItems count="110">
        <s v="1.1.1."/>
        <s v="1.1.2."/>
        <s v="1.1.3."/>
        <s v="1.1.4."/>
        <s v="1.1.6."/>
        <s v="1.2.1."/>
        <s v="1.2.2."/>
        <s v="1.2.3."/>
        <s v="1.2.4."/>
        <s v="1.2.5."/>
        <s v="1.2.6."/>
        <s v="2.1.1.1."/>
        <s v="2.1.1.2."/>
        <s v="2.1.2."/>
        <s v="2.1.3."/>
        <s v="2.1.4."/>
        <s v="2.2.1.1."/>
        <s v="2.2.1.2."/>
        <s v="2.2.2."/>
        <s v="2.2.3."/>
        <s v="2.3.1.1.1."/>
        <s v="2.3.1.1.2."/>
        <s v="2.3.1.2."/>
        <s v="2.3.1.3."/>
        <s v="2.3.2.1.1."/>
        <s v="2.3.2.1.2."/>
        <s v="2.3.2.2."/>
        <s v="2.3.2.3."/>
        <s v="2.3.3.1.1."/>
        <s v="2.3.3.1.2."/>
        <s v="2.3.3.2."/>
        <s v="2.3.3.3."/>
        <s v="2.3.4.1."/>
        <s v="2.4.1.1."/>
        <s v="2.4.1.2."/>
        <s v="2.4.2."/>
        <s v="2.4.3."/>
        <s v="2.4.4."/>
        <s v="2.5."/>
        <s v="2.6.1.1."/>
        <s v="2.6.1.2."/>
        <s v="2.6.2."/>
        <s v="2.6.3."/>
        <s v="2.6.4."/>
        <s v="3.1.1."/>
        <s v="3.1.2."/>
        <s v="3.1.3."/>
        <s v="3.2.1.1."/>
        <s v="3.2.1.2."/>
        <s v="3.2.1.3."/>
        <s v="3.2.2.1."/>
        <s v="3.2.2.2."/>
        <s v="3.2.2.3."/>
        <s v="3.2.3.1."/>
        <s v="3.2.3.2."/>
        <s v="3.2.3.3."/>
        <s v="3.3.1."/>
        <s v="3.3.2."/>
        <s v="3.3.3."/>
        <s v="4.1.1.1."/>
        <s v="4.1.1.2."/>
        <s v="4.1.1.3."/>
        <s v="4.1.2.1."/>
        <s v="4.1.2.2."/>
        <s v="4.1.2.3."/>
        <s v="4.1.3.1."/>
        <s v="4.1.3.2."/>
        <s v="4.1.3.3."/>
        <s v="4.2.1."/>
        <s v="4.2.2."/>
        <s v="4.2.3."/>
        <s v="5.1.1.1."/>
        <s v="5.1.1.2."/>
        <s v="5.1.1.3."/>
        <s v="5.1.2.1."/>
        <s v="5.1.2.2."/>
        <s v="5.1.2.3."/>
        <s v="6.1."/>
        <s v="6.2."/>
        <s v="6.3."/>
        <s v="7.1.1."/>
        <s v="7.1.2."/>
        <s v="7.2."/>
        <s v="7.3."/>
        <s v="2.2.3.1."/>
        <s v="2.2.3.2."/>
        <s v="2.2.3.3."/>
        <s v="2.2.4."/>
        <s v="2.3.1.1."/>
        <s v="2.3.2."/>
        <s v="2.3.3."/>
        <s v="2.3.4."/>
        <s v="3.1.3.1."/>
        <s v="3.1.3.2."/>
        <s v="3.1.3.3."/>
        <s v="3.1.4."/>
        <s v="3.2.1."/>
        <s v="3.2.2."/>
        <s v="3.2.3."/>
        <s v="4.1.1."/>
        <s v="4.1.2."/>
        <s v="4.1.4."/>
        <s v="1.1."/>
        <s v="2.1.1."/>
        <s v="2.2."/>
        <s v="2.3."/>
        <s v="2.4."/>
        <s v="3.1."/>
        <s v="3.2."/>
        <s v="3.3."/>
      </sharedItems>
    </cacheField>
    <cacheField name="Category" numFmtId="0">
      <sharedItems containsBlank="1" count="10">
        <s v="SIMs"/>
        <s v="units"/>
        <s v="revenues"/>
        <s v="payments"/>
        <s v="rate paid"/>
        <s v="rate charged"/>
        <m/>
        <s v="postpaid" u="1"/>
        <s v="prepaid" u="1"/>
        <s v="corporate" u="1"/>
      </sharedItems>
    </cacheField>
    <cacheField name="Tariff" numFmtId="0">
      <sharedItems containsBlank="1" count="8">
        <s v="prepaid"/>
        <s v="postpaid"/>
        <s v="corporate"/>
        <m/>
        <s v="RLAH"/>
        <s v="RLAH+"/>
        <s v="alternative"/>
        <s v="regulated metered"/>
      </sharedItems>
    </cacheField>
    <cacheField name="Classification" numFmtId="0">
      <sharedItems containsBlank="1" count="7">
        <s v="RLAH"/>
        <s v="stable links"/>
        <s v="derogation"/>
        <s v="alternative"/>
        <m/>
        <s v="exceeding FUP"/>
        <s v="abusive/anomalous usage"/>
      </sharedItems>
    </cacheField>
    <cacheField name="Service" numFmtId="0">
      <sharedItems containsBlank="1" count="7">
        <m/>
        <s v="minutes"/>
        <s v="SMS"/>
        <s v="GB"/>
        <s v="total"/>
        <s v="bundle"/>
        <s v="SIM-based"/>
      </sharedItems>
    </cacheField>
    <cacheField name="Region" numFmtId="0">
      <sharedItems containsBlank="1" count="6">
        <m/>
        <s v="domestic"/>
        <s v="EU/EEA"/>
        <s v="RoW"/>
        <s v="non-terrestrial"/>
        <s v="WB"/>
      </sharedItems>
    </cacheField>
    <cacheField name="Quarter" numFmtId="0">
      <sharedItems count="8">
        <s v="As of 31.12.2021"/>
        <s v="As of 31.03.2022"/>
        <s v="As of 30.06.2022"/>
        <s v="As of 30.09.2022"/>
        <s v="Q4 2021"/>
        <s v="Q1 2022"/>
        <s v="Q2 2022"/>
        <s v="Q3 2022"/>
      </sharedItems>
    </cacheField>
    <cacheField name="Value"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6">
  <r>
    <x v="0"/>
    <n v="0"/>
    <x v="0"/>
    <x v="0"/>
    <s v="A - SIMs"/>
    <n v="1"/>
    <x v="0"/>
    <x v="0"/>
    <x v="0"/>
    <x v="0"/>
    <x v="0"/>
    <x v="0"/>
    <x v="0"/>
    <n v="0"/>
  </r>
  <r>
    <x v="0"/>
    <n v="0"/>
    <x v="0"/>
    <x v="0"/>
    <s v="A - SIMs"/>
    <n v="2"/>
    <x v="0"/>
    <x v="0"/>
    <x v="1"/>
    <x v="0"/>
    <x v="0"/>
    <x v="0"/>
    <x v="0"/>
    <n v="0"/>
  </r>
  <r>
    <x v="0"/>
    <n v="0"/>
    <x v="0"/>
    <x v="0"/>
    <s v="A - SIMs"/>
    <n v="3"/>
    <x v="0"/>
    <x v="0"/>
    <x v="2"/>
    <x v="0"/>
    <x v="0"/>
    <x v="0"/>
    <x v="0"/>
    <n v="0"/>
  </r>
  <r>
    <x v="0"/>
    <n v="0"/>
    <x v="0"/>
    <x v="0"/>
    <s v="A - SIMs"/>
    <n v="4"/>
    <x v="0"/>
    <x v="0"/>
    <x v="0"/>
    <x v="0"/>
    <x v="0"/>
    <x v="0"/>
    <x v="1"/>
    <n v="0"/>
  </r>
  <r>
    <x v="0"/>
    <n v="0"/>
    <x v="0"/>
    <x v="0"/>
    <s v="A - SIMs"/>
    <n v="5"/>
    <x v="0"/>
    <x v="0"/>
    <x v="1"/>
    <x v="0"/>
    <x v="0"/>
    <x v="0"/>
    <x v="1"/>
    <n v="0"/>
  </r>
  <r>
    <x v="0"/>
    <n v="0"/>
    <x v="0"/>
    <x v="0"/>
    <s v="A - SIMs"/>
    <n v="6"/>
    <x v="0"/>
    <x v="0"/>
    <x v="2"/>
    <x v="0"/>
    <x v="0"/>
    <x v="0"/>
    <x v="1"/>
    <n v="0"/>
  </r>
  <r>
    <x v="0"/>
    <n v="0"/>
    <x v="0"/>
    <x v="0"/>
    <s v="A - SIMs"/>
    <n v="7"/>
    <x v="0"/>
    <x v="0"/>
    <x v="0"/>
    <x v="0"/>
    <x v="0"/>
    <x v="0"/>
    <x v="2"/>
    <n v="0"/>
  </r>
  <r>
    <x v="0"/>
    <n v="0"/>
    <x v="0"/>
    <x v="0"/>
    <s v="A - SIMs"/>
    <n v="8"/>
    <x v="0"/>
    <x v="0"/>
    <x v="1"/>
    <x v="0"/>
    <x v="0"/>
    <x v="0"/>
    <x v="2"/>
    <n v="0"/>
  </r>
  <r>
    <x v="0"/>
    <n v="0"/>
    <x v="0"/>
    <x v="0"/>
    <s v="A - SIMs"/>
    <n v="9"/>
    <x v="0"/>
    <x v="0"/>
    <x v="2"/>
    <x v="0"/>
    <x v="0"/>
    <x v="0"/>
    <x v="2"/>
    <n v="0"/>
  </r>
  <r>
    <x v="0"/>
    <n v="0"/>
    <x v="0"/>
    <x v="0"/>
    <s v="A - SIMs"/>
    <n v="10"/>
    <x v="0"/>
    <x v="0"/>
    <x v="0"/>
    <x v="0"/>
    <x v="0"/>
    <x v="0"/>
    <x v="3"/>
    <n v="0"/>
  </r>
  <r>
    <x v="0"/>
    <n v="0"/>
    <x v="0"/>
    <x v="0"/>
    <s v="A - SIMs"/>
    <n v="11"/>
    <x v="0"/>
    <x v="0"/>
    <x v="1"/>
    <x v="0"/>
    <x v="0"/>
    <x v="0"/>
    <x v="3"/>
    <n v="0"/>
  </r>
  <r>
    <x v="0"/>
    <n v="0"/>
    <x v="0"/>
    <x v="0"/>
    <s v="A - SIMs"/>
    <n v="12"/>
    <x v="0"/>
    <x v="0"/>
    <x v="2"/>
    <x v="0"/>
    <x v="0"/>
    <x v="0"/>
    <x v="3"/>
    <n v="0"/>
  </r>
  <r>
    <x v="0"/>
    <n v="0"/>
    <x v="0"/>
    <x v="0"/>
    <s v="A - SIMs"/>
    <n v="13"/>
    <x v="1"/>
    <x v="0"/>
    <x v="0"/>
    <x v="1"/>
    <x v="0"/>
    <x v="0"/>
    <x v="0"/>
    <n v="0"/>
  </r>
  <r>
    <x v="0"/>
    <n v="0"/>
    <x v="0"/>
    <x v="0"/>
    <s v="A - SIMs"/>
    <n v="14"/>
    <x v="1"/>
    <x v="0"/>
    <x v="1"/>
    <x v="1"/>
    <x v="0"/>
    <x v="0"/>
    <x v="0"/>
    <n v="0"/>
  </r>
  <r>
    <x v="0"/>
    <n v="0"/>
    <x v="0"/>
    <x v="0"/>
    <s v="A - SIMs"/>
    <n v="15"/>
    <x v="1"/>
    <x v="0"/>
    <x v="2"/>
    <x v="1"/>
    <x v="0"/>
    <x v="0"/>
    <x v="0"/>
    <n v="0"/>
  </r>
  <r>
    <x v="0"/>
    <n v="0"/>
    <x v="0"/>
    <x v="0"/>
    <s v="A - SIMs"/>
    <n v="16"/>
    <x v="1"/>
    <x v="0"/>
    <x v="0"/>
    <x v="1"/>
    <x v="0"/>
    <x v="0"/>
    <x v="1"/>
    <n v="0"/>
  </r>
  <r>
    <x v="0"/>
    <n v="0"/>
    <x v="0"/>
    <x v="0"/>
    <s v="A - SIMs"/>
    <n v="17"/>
    <x v="1"/>
    <x v="0"/>
    <x v="1"/>
    <x v="1"/>
    <x v="0"/>
    <x v="0"/>
    <x v="1"/>
    <n v="0"/>
  </r>
  <r>
    <x v="0"/>
    <n v="0"/>
    <x v="0"/>
    <x v="0"/>
    <s v="A - SIMs"/>
    <n v="18"/>
    <x v="1"/>
    <x v="0"/>
    <x v="2"/>
    <x v="1"/>
    <x v="0"/>
    <x v="0"/>
    <x v="1"/>
    <n v="0"/>
  </r>
  <r>
    <x v="0"/>
    <n v="0"/>
    <x v="0"/>
    <x v="0"/>
    <s v="A - SIMs"/>
    <n v="19"/>
    <x v="1"/>
    <x v="0"/>
    <x v="0"/>
    <x v="1"/>
    <x v="0"/>
    <x v="0"/>
    <x v="2"/>
    <n v="0"/>
  </r>
  <r>
    <x v="0"/>
    <n v="0"/>
    <x v="0"/>
    <x v="0"/>
    <s v="A - SIMs"/>
    <n v="20"/>
    <x v="1"/>
    <x v="0"/>
    <x v="1"/>
    <x v="1"/>
    <x v="0"/>
    <x v="0"/>
    <x v="2"/>
    <n v="0"/>
  </r>
  <r>
    <x v="0"/>
    <n v="0"/>
    <x v="0"/>
    <x v="0"/>
    <s v="A - SIMs"/>
    <n v="21"/>
    <x v="1"/>
    <x v="0"/>
    <x v="2"/>
    <x v="1"/>
    <x v="0"/>
    <x v="0"/>
    <x v="2"/>
    <n v="0"/>
  </r>
  <r>
    <x v="0"/>
    <n v="0"/>
    <x v="0"/>
    <x v="0"/>
    <s v="A - SIMs"/>
    <n v="22"/>
    <x v="1"/>
    <x v="0"/>
    <x v="0"/>
    <x v="1"/>
    <x v="0"/>
    <x v="0"/>
    <x v="3"/>
    <n v="0"/>
  </r>
  <r>
    <x v="0"/>
    <n v="0"/>
    <x v="0"/>
    <x v="0"/>
    <s v="A - SIMs"/>
    <n v="23"/>
    <x v="1"/>
    <x v="0"/>
    <x v="1"/>
    <x v="1"/>
    <x v="0"/>
    <x v="0"/>
    <x v="3"/>
    <n v="0"/>
  </r>
  <r>
    <x v="0"/>
    <n v="0"/>
    <x v="0"/>
    <x v="0"/>
    <s v="A - SIMs"/>
    <n v="24"/>
    <x v="1"/>
    <x v="0"/>
    <x v="2"/>
    <x v="1"/>
    <x v="0"/>
    <x v="0"/>
    <x v="3"/>
    <n v="0"/>
  </r>
  <r>
    <x v="0"/>
    <n v="0"/>
    <x v="0"/>
    <x v="0"/>
    <s v="A - SIMs"/>
    <n v="25"/>
    <x v="2"/>
    <x v="0"/>
    <x v="0"/>
    <x v="2"/>
    <x v="0"/>
    <x v="0"/>
    <x v="0"/>
    <n v="0"/>
  </r>
  <r>
    <x v="0"/>
    <n v="0"/>
    <x v="0"/>
    <x v="0"/>
    <s v="A - SIMs"/>
    <n v="26"/>
    <x v="2"/>
    <x v="0"/>
    <x v="1"/>
    <x v="2"/>
    <x v="0"/>
    <x v="0"/>
    <x v="0"/>
    <n v="0"/>
  </r>
  <r>
    <x v="0"/>
    <n v="0"/>
    <x v="0"/>
    <x v="0"/>
    <s v="A - SIMs"/>
    <n v="27"/>
    <x v="2"/>
    <x v="0"/>
    <x v="2"/>
    <x v="2"/>
    <x v="0"/>
    <x v="0"/>
    <x v="0"/>
    <n v="0"/>
  </r>
  <r>
    <x v="0"/>
    <n v="0"/>
    <x v="0"/>
    <x v="0"/>
    <s v="A - SIMs"/>
    <n v="28"/>
    <x v="2"/>
    <x v="0"/>
    <x v="0"/>
    <x v="2"/>
    <x v="0"/>
    <x v="0"/>
    <x v="1"/>
    <n v="0"/>
  </r>
  <r>
    <x v="0"/>
    <n v="0"/>
    <x v="0"/>
    <x v="0"/>
    <s v="A - SIMs"/>
    <n v="29"/>
    <x v="2"/>
    <x v="0"/>
    <x v="1"/>
    <x v="2"/>
    <x v="0"/>
    <x v="0"/>
    <x v="1"/>
    <n v="0"/>
  </r>
  <r>
    <x v="0"/>
    <n v="0"/>
    <x v="0"/>
    <x v="0"/>
    <s v="A - SIMs"/>
    <n v="30"/>
    <x v="2"/>
    <x v="0"/>
    <x v="2"/>
    <x v="2"/>
    <x v="0"/>
    <x v="0"/>
    <x v="1"/>
    <n v="0"/>
  </r>
  <r>
    <x v="0"/>
    <n v="0"/>
    <x v="0"/>
    <x v="0"/>
    <s v="A - SIMs"/>
    <n v="31"/>
    <x v="2"/>
    <x v="0"/>
    <x v="0"/>
    <x v="2"/>
    <x v="0"/>
    <x v="0"/>
    <x v="2"/>
    <n v="0"/>
  </r>
  <r>
    <x v="0"/>
    <n v="0"/>
    <x v="0"/>
    <x v="0"/>
    <s v="A - SIMs"/>
    <n v="32"/>
    <x v="2"/>
    <x v="0"/>
    <x v="1"/>
    <x v="2"/>
    <x v="0"/>
    <x v="0"/>
    <x v="2"/>
    <n v="0"/>
  </r>
  <r>
    <x v="0"/>
    <n v="0"/>
    <x v="0"/>
    <x v="0"/>
    <s v="A - SIMs"/>
    <n v="33"/>
    <x v="2"/>
    <x v="0"/>
    <x v="2"/>
    <x v="2"/>
    <x v="0"/>
    <x v="0"/>
    <x v="2"/>
    <n v="0"/>
  </r>
  <r>
    <x v="0"/>
    <n v="0"/>
    <x v="0"/>
    <x v="0"/>
    <s v="A - SIMs"/>
    <n v="34"/>
    <x v="2"/>
    <x v="0"/>
    <x v="0"/>
    <x v="2"/>
    <x v="0"/>
    <x v="0"/>
    <x v="3"/>
    <n v="0"/>
  </r>
  <r>
    <x v="0"/>
    <n v="0"/>
    <x v="0"/>
    <x v="0"/>
    <s v="A - SIMs"/>
    <n v="35"/>
    <x v="2"/>
    <x v="0"/>
    <x v="1"/>
    <x v="2"/>
    <x v="0"/>
    <x v="0"/>
    <x v="3"/>
    <n v="0"/>
  </r>
  <r>
    <x v="0"/>
    <n v="0"/>
    <x v="0"/>
    <x v="0"/>
    <s v="A - SIMs"/>
    <n v="36"/>
    <x v="2"/>
    <x v="0"/>
    <x v="2"/>
    <x v="2"/>
    <x v="0"/>
    <x v="0"/>
    <x v="3"/>
    <n v="0"/>
  </r>
  <r>
    <x v="0"/>
    <n v="0"/>
    <x v="0"/>
    <x v="0"/>
    <s v="A - SIMs"/>
    <n v="37"/>
    <x v="3"/>
    <x v="0"/>
    <x v="0"/>
    <x v="3"/>
    <x v="0"/>
    <x v="0"/>
    <x v="0"/>
    <n v="0"/>
  </r>
  <r>
    <x v="0"/>
    <n v="0"/>
    <x v="0"/>
    <x v="0"/>
    <s v="A - SIMs"/>
    <n v="38"/>
    <x v="3"/>
    <x v="0"/>
    <x v="1"/>
    <x v="3"/>
    <x v="0"/>
    <x v="0"/>
    <x v="0"/>
    <n v="0"/>
  </r>
  <r>
    <x v="0"/>
    <n v="0"/>
    <x v="0"/>
    <x v="0"/>
    <s v="A - SIMs"/>
    <n v="39"/>
    <x v="3"/>
    <x v="0"/>
    <x v="2"/>
    <x v="3"/>
    <x v="0"/>
    <x v="0"/>
    <x v="0"/>
    <n v="0"/>
  </r>
  <r>
    <x v="0"/>
    <n v="0"/>
    <x v="0"/>
    <x v="0"/>
    <s v="A - SIMs"/>
    <n v="40"/>
    <x v="3"/>
    <x v="0"/>
    <x v="0"/>
    <x v="3"/>
    <x v="0"/>
    <x v="0"/>
    <x v="1"/>
    <n v="0"/>
  </r>
  <r>
    <x v="0"/>
    <n v="0"/>
    <x v="0"/>
    <x v="0"/>
    <s v="A - SIMs"/>
    <n v="41"/>
    <x v="3"/>
    <x v="0"/>
    <x v="1"/>
    <x v="3"/>
    <x v="0"/>
    <x v="0"/>
    <x v="1"/>
    <n v="0"/>
  </r>
  <r>
    <x v="0"/>
    <n v="0"/>
    <x v="0"/>
    <x v="0"/>
    <s v="A - SIMs"/>
    <n v="42"/>
    <x v="3"/>
    <x v="0"/>
    <x v="2"/>
    <x v="3"/>
    <x v="0"/>
    <x v="0"/>
    <x v="1"/>
    <n v="0"/>
  </r>
  <r>
    <x v="0"/>
    <n v="0"/>
    <x v="0"/>
    <x v="0"/>
    <s v="A - SIMs"/>
    <n v="43"/>
    <x v="3"/>
    <x v="0"/>
    <x v="0"/>
    <x v="3"/>
    <x v="0"/>
    <x v="0"/>
    <x v="2"/>
    <n v="0"/>
  </r>
  <r>
    <x v="0"/>
    <n v="0"/>
    <x v="0"/>
    <x v="0"/>
    <s v="A - SIMs"/>
    <n v="44"/>
    <x v="3"/>
    <x v="0"/>
    <x v="1"/>
    <x v="3"/>
    <x v="0"/>
    <x v="0"/>
    <x v="2"/>
    <n v="0"/>
  </r>
  <r>
    <x v="0"/>
    <n v="0"/>
    <x v="0"/>
    <x v="0"/>
    <s v="A - SIMs"/>
    <n v="45"/>
    <x v="3"/>
    <x v="0"/>
    <x v="2"/>
    <x v="3"/>
    <x v="0"/>
    <x v="0"/>
    <x v="2"/>
    <n v="0"/>
  </r>
  <r>
    <x v="0"/>
    <n v="0"/>
    <x v="0"/>
    <x v="0"/>
    <s v="A - SIMs"/>
    <n v="46"/>
    <x v="3"/>
    <x v="0"/>
    <x v="0"/>
    <x v="3"/>
    <x v="0"/>
    <x v="0"/>
    <x v="3"/>
    <n v="0"/>
  </r>
  <r>
    <x v="0"/>
    <n v="0"/>
    <x v="0"/>
    <x v="0"/>
    <s v="A - SIMs"/>
    <n v="47"/>
    <x v="3"/>
    <x v="0"/>
    <x v="1"/>
    <x v="3"/>
    <x v="0"/>
    <x v="0"/>
    <x v="3"/>
    <n v="0"/>
  </r>
  <r>
    <x v="0"/>
    <n v="0"/>
    <x v="0"/>
    <x v="0"/>
    <s v="A - SIMs"/>
    <n v="48"/>
    <x v="3"/>
    <x v="0"/>
    <x v="2"/>
    <x v="3"/>
    <x v="0"/>
    <x v="0"/>
    <x v="3"/>
    <n v="0"/>
  </r>
  <r>
    <x v="0"/>
    <n v="0"/>
    <x v="0"/>
    <x v="0"/>
    <s v="A - SIMs"/>
    <n v="49"/>
    <x v="4"/>
    <x v="0"/>
    <x v="0"/>
    <x v="4"/>
    <x v="0"/>
    <x v="1"/>
    <x v="0"/>
    <n v="0"/>
  </r>
  <r>
    <x v="0"/>
    <n v="0"/>
    <x v="0"/>
    <x v="0"/>
    <s v="A - SIMs"/>
    <n v="50"/>
    <x v="4"/>
    <x v="0"/>
    <x v="1"/>
    <x v="4"/>
    <x v="0"/>
    <x v="1"/>
    <x v="0"/>
    <n v="0"/>
  </r>
  <r>
    <x v="0"/>
    <n v="0"/>
    <x v="0"/>
    <x v="0"/>
    <s v="A - SIMs"/>
    <n v="51"/>
    <x v="4"/>
    <x v="0"/>
    <x v="2"/>
    <x v="4"/>
    <x v="0"/>
    <x v="1"/>
    <x v="0"/>
    <n v="0"/>
  </r>
  <r>
    <x v="0"/>
    <n v="0"/>
    <x v="0"/>
    <x v="0"/>
    <s v="A - SIMs"/>
    <n v="52"/>
    <x v="4"/>
    <x v="0"/>
    <x v="0"/>
    <x v="4"/>
    <x v="0"/>
    <x v="1"/>
    <x v="1"/>
    <n v="0"/>
  </r>
  <r>
    <x v="0"/>
    <n v="0"/>
    <x v="0"/>
    <x v="0"/>
    <s v="A - SIMs"/>
    <n v="53"/>
    <x v="4"/>
    <x v="0"/>
    <x v="1"/>
    <x v="4"/>
    <x v="0"/>
    <x v="1"/>
    <x v="1"/>
    <n v="0"/>
  </r>
  <r>
    <x v="0"/>
    <n v="0"/>
    <x v="0"/>
    <x v="0"/>
    <s v="A - SIMs"/>
    <n v="54"/>
    <x v="4"/>
    <x v="0"/>
    <x v="2"/>
    <x v="4"/>
    <x v="0"/>
    <x v="1"/>
    <x v="1"/>
    <n v="0"/>
  </r>
  <r>
    <x v="0"/>
    <n v="0"/>
    <x v="0"/>
    <x v="0"/>
    <s v="A - SIMs"/>
    <n v="55"/>
    <x v="4"/>
    <x v="0"/>
    <x v="0"/>
    <x v="4"/>
    <x v="0"/>
    <x v="1"/>
    <x v="2"/>
    <n v="0"/>
  </r>
  <r>
    <x v="0"/>
    <n v="0"/>
    <x v="0"/>
    <x v="0"/>
    <s v="A - SIMs"/>
    <n v="56"/>
    <x v="4"/>
    <x v="0"/>
    <x v="1"/>
    <x v="4"/>
    <x v="0"/>
    <x v="1"/>
    <x v="2"/>
    <n v="0"/>
  </r>
  <r>
    <x v="0"/>
    <n v="0"/>
    <x v="0"/>
    <x v="0"/>
    <s v="A - SIMs"/>
    <n v="57"/>
    <x v="4"/>
    <x v="0"/>
    <x v="2"/>
    <x v="4"/>
    <x v="0"/>
    <x v="1"/>
    <x v="2"/>
    <n v="0"/>
  </r>
  <r>
    <x v="0"/>
    <n v="0"/>
    <x v="0"/>
    <x v="0"/>
    <s v="A - SIMs"/>
    <n v="58"/>
    <x v="4"/>
    <x v="0"/>
    <x v="0"/>
    <x v="4"/>
    <x v="0"/>
    <x v="1"/>
    <x v="3"/>
    <n v="0"/>
  </r>
  <r>
    <x v="0"/>
    <n v="0"/>
    <x v="0"/>
    <x v="0"/>
    <s v="A - SIMs"/>
    <n v="59"/>
    <x v="4"/>
    <x v="0"/>
    <x v="1"/>
    <x v="4"/>
    <x v="0"/>
    <x v="1"/>
    <x v="3"/>
    <n v="0"/>
  </r>
  <r>
    <x v="0"/>
    <n v="0"/>
    <x v="0"/>
    <x v="0"/>
    <s v="A - SIMs"/>
    <n v="60"/>
    <x v="4"/>
    <x v="0"/>
    <x v="2"/>
    <x v="4"/>
    <x v="0"/>
    <x v="1"/>
    <x v="3"/>
    <n v="0"/>
  </r>
  <r>
    <x v="0"/>
    <n v="0"/>
    <x v="0"/>
    <x v="0"/>
    <s v="A - SIMs"/>
    <n v="61"/>
    <x v="5"/>
    <x v="0"/>
    <x v="0"/>
    <x v="4"/>
    <x v="0"/>
    <x v="0"/>
    <x v="0"/>
    <n v="0"/>
  </r>
  <r>
    <x v="0"/>
    <n v="0"/>
    <x v="0"/>
    <x v="0"/>
    <s v="A - SIMs"/>
    <n v="62"/>
    <x v="5"/>
    <x v="0"/>
    <x v="1"/>
    <x v="4"/>
    <x v="0"/>
    <x v="0"/>
    <x v="0"/>
    <n v="0"/>
  </r>
  <r>
    <x v="0"/>
    <n v="0"/>
    <x v="0"/>
    <x v="0"/>
    <s v="A - SIMs"/>
    <n v="63"/>
    <x v="5"/>
    <x v="0"/>
    <x v="2"/>
    <x v="4"/>
    <x v="0"/>
    <x v="0"/>
    <x v="0"/>
    <n v="0"/>
  </r>
  <r>
    <x v="0"/>
    <n v="0"/>
    <x v="0"/>
    <x v="0"/>
    <s v="A - SIMs"/>
    <n v="64"/>
    <x v="5"/>
    <x v="0"/>
    <x v="0"/>
    <x v="4"/>
    <x v="0"/>
    <x v="0"/>
    <x v="1"/>
    <n v="0"/>
  </r>
  <r>
    <x v="0"/>
    <n v="0"/>
    <x v="0"/>
    <x v="0"/>
    <s v="A - SIMs"/>
    <n v="65"/>
    <x v="5"/>
    <x v="0"/>
    <x v="1"/>
    <x v="4"/>
    <x v="0"/>
    <x v="0"/>
    <x v="1"/>
    <n v="0"/>
  </r>
  <r>
    <x v="0"/>
    <n v="0"/>
    <x v="0"/>
    <x v="0"/>
    <s v="A - SIMs"/>
    <n v="66"/>
    <x v="5"/>
    <x v="0"/>
    <x v="2"/>
    <x v="4"/>
    <x v="0"/>
    <x v="0"/>
    <x v="1"/>
    <n v="0"/>
  </r>
  <r>
    <x v="0"/>
    <n v="0"/>
    <x v="0"/>
    <x v="0"/>
    <s v="A - SIMs"/>
    <n v="67"/>
    <x v="5"/>
    <x v="0"/>
    <x v="0"/>
    <x v="4"/>
    <x v="0"/>
    <x v="0"/>
    <x v="2"/>
    <n v="0"/>
  </r>
  <r>
    <x v="0"/>
    <n v="0"/>
    <x v="0"/>
    <x v="0"/>
    <s v="A - SIMs"/>
    <n v="68"/>
    <x v="5"/>
    <x v="0"/>
    <x v="1"/>
    <x v="4"/>
    <x v="0"/>
    <x v="0"/>
    <x v="2"/>
    <n v="0"/>
  </r>
  <r>
    <x v="0"/>
    <n v="0"/>
    <x v="0"/>
    <x v="0"/>
    <s v="A - SIMs"/>
    <n v="69"/>
    <x v="5"/>
    <x v="0"/>
    <x v="2"/>
    <x v="4"/>
    <x v="0"/>
    <x v="0"/>
    <x v="2"/>
    <n v="0"/>
  </r>
  <r>
    <x v="0"/>
    <n v="0"/>
    <x v="0"/>
    <x v="0"/>
    <s v="A - SIMs"/>
    <n v="70"/>
    <x v="5"/>
    <x v="0"/>
    <x v="0"/>
    <x v="4"/>
    <x v="0"/>
    <x v="0"/>
    <x v="3"/>
    <n v="0"/>
  </r>
  <r>
    <x v="0"/>
    <n v="0"/>
    <x v="0"/>
    <x v="0"/>
    <s v="A - SIMs"/>
    <n v="71"/>
    <x v="5"/>
    <x v="0"/>
    <x v="1"/>
    <x v="4"/>
    <x v="0"/>
    <x v="0"/>
    <x v="3"/>
    <n v="0"/>
  </r>
  <r>
    <x v="0"/>
    <n v="0"/>
    <x v="0"/>
    <x v="0"/>
    <s v="A - SIMs"/>
    <n v="72"/>
    <x v="5"/>
    <x v="0"/>
    <x v="2"/>
    <x v="4"/>
    <x v="0"/>
    <x v="0"/>
    <x v="3"/>
    <n v="0"/>
  </r>
  <r>
    <x v="0"/>
    <n v="0"/>
    <x v="0"/>
    <x v="0"/>
    <s v="A - SIMs"/>
    <n v="73"/>
    <x v="6"/>
    <x v="0"/>
    <x v="0"/>
    <x v="4"/>
    <x v="0"/>
    <x v="2"/>
    <x v="0"/>
    <n v="0"/>
  </r>
  <r>
    <x v="0"/>
    <n v="0"/>
    <x v="0"/>
    <x v="0"/>
    <s v="A - SIMs"/>
    <n v="74"/>
    <x v="6"/>
    <x v="0"/>
    <x v="1"/>
    <x v="4"/>
    <x v="0"/>
    <x v="2"/>
    <x v="0"/>
    <n v="0"/>
  </r>
  <r>
    <x v="0"/>
    <n v="0"/>
    <x v="0"/>
    <x v="0"/>
    <s v="A - SIMs"/>
    <n v="75"/>
    <x v="6"/>
    <x v="0"/>
    <x v="2"/>
    <x v="4"/>
    <x v="0"/>
    <x v="2"/>
    <x v="0"/>
    <n v="0"/>
  </r>
  <r>
    <x v="0"/>
    <n v="0"/>
    <x v="0"/>
    <x v="0"/>
    <s v="A - SIMs"/>
    <n v="76"/>
    <x v="6"/>
    <x v="0"/>
    <x v="0"/>
    <x v="4"/>
    <x v="0"/>
    <x v="2"/>
    <x v="1"/>
    <n v="0"/>
  </r>
  <r>
    <x v="0"/>
    <n v="0"/>
    <x v="0"/>
    <x v="0"/>
    <s v="A - SIMs"/>
    <n v="77"/>
    <x v="6"/>
    <x v="0"/>
    <x v="1"/>
    <x v="4"/>
    <x v="0"/>
    <x v="2"/>
    <x v="1"/>
    <n v="0"/>
  </r>
  <r>
    <x v="0"/>
    <n v="0"/>
    <x v="0"/>
    <x v="0"/>
    <s v="A - SIMs"/>
    <n v="78"/>
    <x v="6"/>
    <x v="0"/>
    <x v="2"/>
    <x v="4"/>
    <x v="0"/>
    <x v="2"/>
    <x v="1"/>
    <n v="0"/>
  </r>
  <r>
    <x v="0"/>
    <n v="0"/>
    <x v="0"/>
    <x v="0"/>
    <s v="A - SIMs"/>
    <n v="79"/>
    <x v="6"/>
    <x v="0"/>
    <x v="0"/>
    <x v="4"/>
    <x v="0"/>
    <x v="2"/>
    <x v="2"/>
    <n v="0"/>
  </r>
  <r>
    <x v="0"/>
    <n v="0"/>
    <x v="0"/>
    <x v="0"/>
    <s v="A - SIMs"/>
    <n v="80"/>
    <x v="6"/>
    <x v="0"/>
    <x v="1"/>
    <x v="4"/>
    <x v="0"/>
    <x v="2"/>
    <x v="2"/>
    <n v="0"/>
  </r>
  <r>
    <x v="0"/>
    <n v="0"/>
    <x v="0"/>
    <x v="0"/>
    <s v="A - SIMs"/>
    <n v="81"/>
    <x v="6"/>
    <x v="0"/>
    <x v="2"/>
    <x v="4"/>
    <x v="0"/>
    <x v="2"/>
    <x v="2"/>
    <n v="0"/>
  </r>
  <r>
    <x v="0"/>
    <n v="0"/>
    <x v="0"/>
    <x v="0"/>
    <s v="A - SIMs"/>
    <n v="82"/>
    <x v="6"/>
    <x v="0"/>
    <x v="0"/>
    <x v="4"/>
    <x v="0"/>
    <x v="2"/>
    <x v="3"/>
    <n v="0"/>
  </r>
  <r>
    <x v="0"/>
    <n v="0"/>
    <x v="0"/>
    <x v="0"/>
    <s v="A - SIMs"/>
    <n v="83"/>
    <x v="6"/>
    <x v="0"/>
    <x v="1"/>
    <x v="4"/>
    <x v="0"/>
    <x v="2"/>
    <x v="3"/>
    <n v="0"/>
  </r>
  <r>
    <x v="0"/>
    <n v="0"/>
    <x v="0"/>
    <x v="0"/>
    <s v="A - SIMs"/>
    <n v="84"/>
    <x v="6"/>
    <x v="0"/>
    <x v="2"/>
    <x v="4"/>
    <x v="0"/>
    <x v="2"/>
    <x v="3"/>
    <n v="0"/>
  </r>
  <r>
    <x v="0"/>
    <n v="0"/>
    <x v="0"/>
    <x v="0"/>
    <s v="A - SIMs"/>
    <n v="85"/>
    <x v="7"/>
    <x v="0"/>
    <x v="0"/>
    <x v="0"/>
    <x v="0"/>
    <x v="2"/>
    <x v="0"/>
    <n v="0"/>
  </r>
  <r>
    <x v="0"/>
    <n v="0"/>
    <x v="0"/>
    <x v="0"/>
    <s v="A - SIMs"/>
    <n v="86"/>
    <x v="7"/>
    <x v="0"/>
    <x v="1"/>
    <x v="0"/>
    <x v="0"/>
    <x v="2"/>
    <x v="0"/>
    <n v="0"/>
  </r>
  <r>
    <x v="0"/>
    <n v="0"/>
    <x v="0"/>
    <x v="0"/>
    <s v="A - SIMs"/>
    <n v="87"/>
    <x v="7"/>
    <x v="0"/>
    <x v="2"/>
    <x v="0"/>
    <x v="0"/>
    <x v="2"/>
    <x v="0"/>
    <n v="0"/>
  </r>
  <r>
    <x v="0"/>
    <n v="0"/>
    <x v="0"/>
    <x v="0"/>
    <s v="A - SIMs"/>
    <n v="88"/>
    <x v="7"/>
    <x v="0"/>
    <x v="0"/>
    <x v="0"/>
    <x v="0"/>
    <x v="2"/>
    <x v="1"/>
    <n v="0"/>
  </r>
  <r>
    <x v="0"/>
    <n v="0"/>
    <x v="0"/>
    <x v="0"/>
    <s v="A - SIMs"/>
    <n v="89"/>
    <x v="7"/>
    <x v="0"/>
    <x v="1"/>
    <x v="0"/>
    <x v="0"/>
    <x v="2"/>
    <x v="1"/>
    <n v="0"/>
  </r>
  <r>
    <x v="0"/>
    <n v="0"/>
    <x v="0"/>
    <x v="0"/>
    <s v="A - SIMs"/>
    <n v="90"/>
    <x v="7"/>
    <x v="0"/>
    <x v="2"/>
    <x v="0"/>
    <x v="0"/>
    <x v="2"/>
    <x v="1"/>
    <n v="0"/>
  </r>
  <r>
    <x v="0"/>
    <n v="0"/>
    <x v="0"/>
    <x v="0"/>
    <s v="A - SIMs"/>
    <n v="91"/>
    <x v="7"/>
    <x v="0"/>
    <x v="0"/>
    <x v="0"/>
    <x v="0"/>
    <x v="2"/>
    <x v="2"/>
    <n v="0"/>
  </r>
  <r>
    <x v="0"/>
    <n v="0"/>
    <x v="0"/>
    <x v="0"/>
    <s v="A - SIMs"/>
    <n v="92"/>
    <x v="7"/>
    <x v="0"/>
    <x v="1"/>
    <x v="0"/>
    <x v="0"/>
    <x v="2"/>
    <x v="2"/>
    <n v="0"/>
  </r>
  <r>
    <x v="0"/>
    <n v="0"/>
    <x v="0"/>
    <x v="0"/>
    <s v="A - SIMs"/>
    <n v="93"/>
    <x v="7"/>
    <x v="0"/>
    <x v="2"/>
    <x v="0"/>
    <x v="0"/>
    <x v="2"/>
    <x v="2"/>
    <n v="0"/>
  </r>
  <r>
    <x v="0"/>
    <n v="0"/>
    <x v="0"/>
    <x v="0"/>
    <s v="A - SIMs"/>
    <n v="94"/>
    <x v="7"/>
    <x v="0"/>
    <x v="0"/>
    <x v="0"/>
    <x v="0"/>
    <x v="2"/>
    <x v="3"/>
    <n v="0"/>
  </r>
  <r>
    <x v="0"/>
    <n v="0"/>
    <x v="0"/>
    <x v="0"/>
    <s v="A - SIMs"/>
    <n v="95"/>
    <x v="7"/>
    <x v="0"/>
    <x v="1"/>
    <x v="0"/>
    <x v="0"/>
    <x v="2"/>
    <x v="3"/>
    <n v="0"/>
  </r>
  <r>
    <x v="0"/>
    <n v="0"/>
    <x v="0"/>
    <x v="0"/>
    <s v="A - SIMs"/>
    <n v="96"/>
    <x v="7"/>
    <x v="0"/>
    <x v="2"/>
    <x v="0"/>
    <x v="0"/>
    <x v="2"/>
    <x v="3"/>
    <n v="0"/>
  </r>
  <r>
    <x v="0"/>
    <n v="0"/>
    <x v="0"/>
    <x v="0"/>
    <s v="A - SIMs"/>
    <n v="97"/>
    <x v="8"/>
    <x v="0"/>
    <x v="0"/>
    <x v="5"/>
    <x v="0"/>
    <x v="2"/>
    <x v="0"/>
    <n v="0"/>
  </r>
  <r>
    <x v="0"/>
    <n v="0"/>
    <x v="0"/>
    <x v="0"/>
    <s v="A - SIMs"/>
    <n v="98"/>
    <x v="8"/>
    <x v="0"/>
    <x v="1"/>
    <x v="5"/>
    <x v="0"/>
    <x v="2"/>
    <x v="0"/>
    <n v="0"/>
  </r>
  <r>
    <x v="0"/>
    <n v="0"/>
    <x v="0"/>
    <x v="0"/>
    <s v="A - SIMs"/>
    <n v="99"/>
    <x v="8"/>
    <x v="0"/>
    <x v="2"/>
    <x v="5"/>
    <x v="0"/>
    <x v="2"/>
    <x v="0"/>
    <n v="0"/>
  </r>
  <r>
    <x v="0"/>
    <n v="0"/>
    <x v="0"/>
    <x v="0"/>
    <s v="A - SIMs"/>
    <n v="100"/>
    <x v="8"/>
    <x v="0"/>
    <x v="0"/>
    <x v="5"/>
    <x v="0"/>
    <x v="2"/>
    <x v="1"/>
    <n v="0"/>
  </r>
  <r>
    <x v="0"/>
    <n v="0"/>
    <x v="0"/>
    <x v="0"/>
    <s v="A - SIMs"/>
    <n v="101"/>
    <x v="8"/>
    <x v="0"/>
    <x v="1"/>
    <x v="5"/>
    <x v="0"/>
    <x v="2"/>
    <x v="1"/>
    <n v="0"/>
  </r>
  <r>
    <x v="0"/>
    <n v="0"/>
    <x v="0"/>
    <x v="0"/>
    <s v="A - SIMs"/>
    <n v="102"/>
    <x v="8"/>
    <x v="0"/>
    <x v="2"/>
    <x v="5"/>
    <x v="0"/>
    <x v="2"/>
    <x v="1"/>
    <n v="0"/>
  </r>
  <r>
    <x v="0"/>
    <n v="0"/>
    <x v="0"/>
    <x v="0"/>
    <s v="A - SIMs"/>
    <n v="103"/>
    <x v="8"/>
    <x v="0"/>
    <x v="0"/>
    <x v="5"/>
    <x v="0"/>
    <x v="2"/>
    <x v="2"/>
    <n v="0"/>
  </r>
  <r>
    <x v="0"/>
    <n v="0"/>
    <x v="0"/>
    <x v="0"/>
    <s v="A - SIMs"/>
    <n v="104"/>
    <x v="8"/>
    <x v="0"/>
    <x v="1"/>
    <x v="5"/>
    <x v="0"/>
    <x v="2"/>
    <x v="2"/>
    <n v="0"/>
  </r>
  <r>
    <x v="0"/>
    <n v="0"/>
    <x v="0"/>
    <x v="0"/>
    <s v="A - SIMs"/>
    <n v="105"/>
    <x v="8"/>
    <x v="0"/>
    <x v="2"/>
    <x v="5"/>
    <x v="0"/>
    <x v="2"/>
    <x v="2"/>
    <n v="0"/>
  </r>
  <r>
    <x v="0"/>
    <n v="0"/>
    <x v="0"/>
    <x v="0"/>
    <s v="A - SIMs"/>
    <n v="106"/>
    <x v="8"/>
    <x v="0"/>
    <x v="0"/>
    <x v="5"/>
    <x v="0"/>
    <x v="2"/>
    <x v="3"/>
    <n v="0"/>
  </r>
  <r>
    <x v="0"/>
    <n v="0"/>
    <x v="0"/>
    <x v="0"/>
    <s v="A - SIMs"/>
    <n v="107"/>
    <x v="8"/>
    <x v="0"/>
    <x v="1"/>
    <x v="5"/>
    <x v="0"/>
    <x v="2"/>
    <x v="3"/>
    <n v="0"/>
  </r>
  <r>
    <x v="0"/>
    <n v="0"/>
    <x v="0"/>
    <x v="0"/>
    <s v="A - SIMs"/>
    <n v="108"/>
    <x v="8"/>
    <x v="0"/>
    <x v="2"/>
    <x v="5"/>
    <x v="0"/>
    <x v="2"/>
    <x v="3"/>
    <n v="0"/>
  </r>
  <r>
    <x v="0"/>
    <n v="0"/>
    <x v="0"/>
    <x v="0"/>
    <s v="A - SIMs"/>
    <n v="109"/>
    <x v="9"/>
    <x v="0"/>
    <x v="0"/>
    <x v="6"/>
    <x v="0"/>
    <x v="2"/>
    <x v="0"/>
    <n v="0"/>
  </r>
  <r>
    <x v="0"/>
    <n v="0"/>
    <x v="0"/>
    <x v="0"/>
    <s v="A - SIMs"/>
    <n v="110"/>
    <x v="9"/>
    <x v="0"/>
    <x v="1"/>
    <x v="6"/>
    <x v="0"/>
    <x v="2"/>
    <x v="0"/>
    <n v="0"/>
  </r>
  <r>
    <x v="0"/>
    <n v="0"/>
    <x v="0"/>
    <x v="0"/>
    <s v="A - SIMs"/>
    <n v="111"/>
    <x v="9"/>
    <x v="0"/>
    <x v="2"/>
    <x v="6"/>
    <x v="0"/>
    <x v="2"/>
    <x v="0"/>
    <n v="0"/>
  </r>
  <r>
    <x v="0"/>
    <n v="0"/>
    <x v="0"/>
    <x v="0"/>
    <s v="A - SIMs"/>
    <n v="112"/>
    <x v="9"/>
    <x v="0"/>
    <x v="0"/>
    <x v="6"/>
    <x v="0"/>
    <x v="2"/>
    <x v="1"/>
    <n v="0"/>
  </r>
  <r>
    <x v="0"/>
    <n v="0"/>
    <x v="0"/>
    <x v="0"/>
    <s v="A - SIMs"/>
    <n v="113"/>
    <x v="9"/>
    <x v="0"/>
    <x v="1"/>
    <x v="6"/>
    <x v="0"/>
    <x v="2"/>
    <x v="1"/>
    <n v="0"/>
  </r>
  <r>
    <x v="0"/>
    <n v="0"/>
    <x v="0"/>
    <x v="0"/>
    <s v="A - SIMs"/>
    <n v="114"/>
    <x v="9"/>
    <x v="0"/>
    <x v="2"/>
    <x v="6"/>
    <x v="0"/>
    <x v="2"/>
    <x v="1"/>
    <n v="0"/>
  </r>
  <r>
    <x v="0"/>
    <n v="0"/>
    <x v="0"/>
    <x v="0"/>
    <s v="A - SIMs"/>
    <n v="115"/>
    <x v="9"/>
    <x v="0"/>
    <x v="0"/>
    <x v="6"/>
    <x v="0"/>
    <x v="2"/>
    <x v="2"/>
    <n v="0"/>
  </r>
  <r>
    <x v="0"/>
    <n v="0"/>
    <x v="0"/>
    <x v="0"/>
    <s v="A - SIMs"/>
    <n v="116"/>
    <x v="9"/>
    <x v="0"/>
    <x v="1"/>
    <x v="6"/>
    <x v="0"/>
    <x v="2"/>
    <x v="2"/>
    <n v="0"/>
  </r>
  <r>
    <x v="0"/>
    <n v="0"/>
    <x v="0"/>
    <x v="0"/>
    <s v="A - SIMs"/>
    <n v="117"/>
    <x v="9"/>
    <x v="0"/>
    <x v="2"/>
    <x v="6"/>
    <x v="0"/>
    <x v="2"/>
    <x v="2"/>
    <n v="0"/>
  </r>
  <r>
    <x v="0"/>
    <n v="0"/>
    <x v="0"/>
    <x v="0"/>
    <s v="A - SIMs"/>
    <n v="118"/>
    <x v="9"/>
    <x v="0"/>
    <x v="0"/>
    <x v="6"/>
    <x v="0"/>
    <x v="2"/>
    <x v="3"/>
    <n v="0"/>
  </r>
  <r>
    <x v="0"/>
    <n v="0"/>
    <x v="0"/>
    <x v="0"/>
    <s v="A - SIMs"/>
    <n v="119"/>
    <x v="9"/>
    <x v="0"/>
    <x v="1"/>
    <x v="6"/>
    <x v="0"/>
    <x v="2"/>
    <x v="3"/>
    <n v="0"/>
  </r>
  <r>
    <x v="0"/>
    <n v="0"/>
    <x v="0"/>
    <x v="0"/>
    <s v="A - SIMs"/>
    <n v="120"/>
    <x v="9"/>
    <x v="0"/>
    <x v="2"/>
    <x v="6"/>
    <x v="0"/>
    <x v="2"/>
    <x v="3"/>
    <n v="0"/>
  </r>
  <r>
    <x v="0"/>
    <n v="0"/>
    <x v="0"/>
    <x v="0"/>
    <s v="A - SIMs"/>
    <n v="121"/>
    <x v="10"/>
    <x v="0"/>
    <x v="0"/>
    <x v="4"/>
    <x v="0"/>
    <x v="0"/>
    <x v="0"/>
    <n v="0"/>
  </r>
  <r>
    <x v="0"/>
    <n v="0"/>
    <x v="0"/>
    <x v="0"/>
    <s v="A - SIMs"/>
    <n v="122"/>
    <x v="10"/>
    <x v="0"/>
    <x v="1"/>
    <x v="4"/>
    <x v="0"/>
    <x v="0"/>
    <x v="0"/>
    <n v="0"/>
  </r>
  <r>
    <x v="0"/>
    <n v="0"/>
    <x v="0"/>
    <x v="0"/>
    <s v="A - SIMs"/>
    <n v="123"/>
    <x v="10"/>
    <x v="0"/>
    <x v="2"/>
    <x v="4"/>
    <x v="0"/>
    <x v="0"/>
    <x v="0"/>
    <n v="0"/>
  </r>
  <r>
    <x v="0"/>
    <n v="0"/>
    <x v="0"/>
    <x v="0"/>
    <s v="A - SIMs"/>
    <n v="124"/>
    <x v="10"/>
    <x v="0"/>
    <x v="0"/>
    <x v="4"/>
    <x v="0"/>
    <x v="0"/>
    <x v="1"/>
    <n v="0"/>
  </r>
  <r>
    <x v="0"/>
    <n v="0"/>
    <x v="0"/>
    <x v="0"/>
    <s v="A - SIMs"/>
    <n v="125"/>
    <x v="10"/>
    <x v="0"/>
    <x v="1"/>
    <x v="4"/>
    <x v="0"/>
    <x v="0"/>
    <x v="1"/>
    <n v="0"/>
  </r>
  <r>
    <x v="0"/>
    <n v="0"/>
    <x v="0"/>
    <x v="0"/>
    <s v="A - SIMs"/>
    <n v="126"/>
    <x v="10"/>
    <x v="0"/>
    <x v="2"/>
    <x v="4"/>
    <x v="0"/>
    <x v="0"/>
    <x v="1"/>
    <n v="0"/>
  </r>
  <r>
    <x v="0"/>
    <n v="0"/>
    <x v="0"/>
    <x v="0"/>
    <s v="A - SIMs"/>
    <n v="127"/>
    <x v="10"/>
    <x v="0"/>
    <x v="0"/>
    <x v="4"/>
    <x v="0"/>
    <x v="0"/>
    <x v="2"/>
    <n v="0"/>
  </r>
  <r>
    <x v="0"/>
    <n v="0"/>
    <x v="0"/>
    <x v="0"/>
    <s v="A - SIMs"/>
    <n v="128"/>
    <x v="10"/>
    <x v="0"/>
    <x v="1"/>
    <x v="4"/>
    <x v="0"/>
    <x v="0"/>
    <x v="2"/>
    <n v="0"/>
  </r>
  <r>
    <x v="0"/>
    <n v="0"/>
    <x v="0"/>
    <x v="0"/>
    <s v="A - SIMs"/>
    <n v="129"/>
    <x v="10"/>
    <x v="0"/>
    <x v="2"/>
    <x v="4"/>
    <x v="0"/>
    <x v="0"/>
    <x v="2"/>
    <n v="0"/>
  </r>
  <r>
    <x v="0"/>
    <n v="0"/>
    <x v="0"/>
    <x v="0"/>
    <s v="A - SIMs"/>
    <n v="130"/>
    <x v="10"/>
    <x v="0"/>
    <x v="0"/>
    <x v="4"/>
    <x v="0"/>
    <x v="0"/>
    <x v="3"/>
    <n v="0"/>
  </r>
  <r>
    <x v="0"/>
    <n v="0"/>
    <x v="0"/>
    <x v="0"/>
    <s v="A - SIMs"/>
    <n v="131"/>
    <x v="10"/>
    <x v="0"/>
    <x v="1"/>
    <x v="4"/>
    <x v="0"/>
    <x v="0"/>
    <x v="3"/>
    <n v="0"/>
  </r>
  <r>
    <x v="0"/>
    <n v="0"/>
    <x v="0"/>
    <x v="0"/>
    <s v="A - SIMs"/>
    <n v="132"/>
    <x v="10"/>
    <x v="0"/>
    <x v="2"/>
    <x v="4"/>
    <x v="0"/>
    <x v="0"/>
    <x v="3"/>
    <n v="0"/>
  </r>
  <r>
    <x v="0"/>
    <n v="0"/>
    <x v="0"/>
    <x v="0"/>
    <s v="B - Retail"/>
    <n v="133"/>
    <x v="11"/>
    <x v="1"/>
    <x v="3"/>
    <x v="4"/>
    <x v="1"/>
    <x v="1"/>
    <x v="4"/>
    <n v="0"/>
  </r>
  <r>
    <x v="0"/>
    <n v="0"/>
    <x v="0"/>
    <x v="0"/>
    <s v="B - Retail"/>
    <n v="134"/>
    <x v="11"/>
    <x v="1"/>
    <x v="3"/>
    <x v="4"/>
    <x v="1"/>
    <x v="1"/>
    <x v="5"/>
    <n v="0"/>
  </r>
  <r>
    <x v="0"/>
    <n v="0"/>
    <x v="0"/>
    <x v="0"/>
    <s v="B - Retail"/>
    <n v="135"/>
    <x v="11"/>
    <x v="1"/>
    <x v="3"/>
    <x v="4"/>
    <x v="1"/>
    <x v="1"/>
    <x v="6"/>
    <n v="0"/>
  </r>
  <r>
    <x v="0"/>
    <n v="0"/>
    <x v="0"/>
    <x v="0"/>
    <s v="B - Retail"/>
    <n v="136"/>
    <x v="11"/>
    <x v="1"/>
    <x v="3"/>
    <x v="4"/>
    <x v="1"/>
    <x v="1"/>
    <x v="7"/>
    <n v="0"/>
  </r>
  <r>
    <x v="0"/>
    <n v="0"/>
    <x v="0"/>
    <x v="0"/>
    <s v="B - Retail"/>
    <n v="137"/>
    <x v="12"/>
    <x v="1"/>
    <x v="3"/>
    <x v="4"/>
    <x v="1"/>
    <x v="1"/>
    <x v="4"/>
    <n v="0"/>
  </r>
  <r>
    <x v="0"/>
    <n v="0"/>
    <x v="0"/>
    <x v="0"/>
    <s v="B - Retail"/>
    <n v="138"/>
    <x v="12"/>
    <x v="1"/>
    <x v="3"/>
    <x v="4"/>
    <x v="1"/>
    <x v="1"/>
    <x v="5"/>
    <n v="0"/>
  </r>
  <r>
    <x v="0"/>
    <n v="0"/>
    <x v="0"/>
    <x v="0"/>
    <s v="B - Retail"/>
    <n v="139"/>
    <x v="12"/>
    <x v="1"/>
    <x v="3"/>
    <x v="4"/>
    <x v="1"/>
    <x v="1"/>
    <x v="6"/>
    <n v="0"/>
  </r>
  <r>
    <x v="0"/>
    <n v="0"/>
    <x v="0"/>
    <x v="0"/>
    <s v="B - Retail"/>
    <n v="140"/>
    <x v="12"/>
    <x v="1"/>
    <x v="3"/>
    <x v="4"/>
    <x v="1"/>
    <x v="1"/>
    <x v="7"/>
    <n v="0"/>
  </r>
  <r>
    <x v="0"/>
    <n v="0"/>
    <x v="0"/>
    <x v="0"/>
    <s v="B - Retail"/>
    <n v="141"/>
    <x v="13"/>
    <x v="1"/>
    <x v="3"/>
    <x v="4"/>
    <x v="2"/>
    <x v="1"/>
    <x v="4"/>
    <n v="0"/>
  </r>
  <r>
    <x v="0"/>
    <n v="0"/>
    <x v="0"/>
    <x v="0"/>
    <s v="B - Retail"/>
    <n v="142"/>
    <x v="13"/>
    <x v="1"/>
    <x v="3"/>
    <x v="4"/>
    <x v="2"/>
    <x v="1"/>
    <x v="5"/>
    <n v="0"/>
  </r>
  <r>
    <x v="0"/>
    <n v="0"/>
    <x v="0"/>
    <x v="0"/>
    <s v="B - Retail"/>
    <n v="143"/>
    <x v="13"/>
    <x v="1"/>
    <x v="3"/>
    <x v="4"/>
    <x v="2"/>
    <x v="1"/>
    <x v="6"/>
    <n v="0"/>
  </r>
  <r>
    <x v="0"/>
    <n v="0"/>
    <x v="0"/>
    <x v="0"/>
    <s v="B - Retail"/>
    <n v="144"/>
    <x v="13"/>
    <x v="1"/>
    <x v="3"/>
    <x v="4"/>
    <x v="2"/>
    <x v="1"/>
    <x v="7"/>
    <n v="0"/>
  </r>
  <r>
    <x v="0"/>
    <n v="0"/>
    <x v="0"/>
    <x v="0"/>
    <s v="B - Retail"/>
    <n v="145"/>
    <x v="14"/>
    <x v="1"/>
    <x v="3"/>
    <x v="4"/>
    <x v="3"/>
    <x v="1"/>
    <x v="4"/>
    <n v="0"/>
  </r>
  <r>
    <x v="0"/>
    <n v="0"/>
    <x v="0"/>
    <x v="0"/>
    <s v="B - Retail"/>
    <n v="146"/>
    <x v="14"/>
    <x v="1"/>
    <x v="3"/>
    <x v="4"/>
    <x v="3"/>
    <x v="1"/>
    <x v="5"/>
    <n v="0"/>
  </r>
  <r>
    <x v="0"/>
    <n v="0"/>
    <x v="0"/>
    <x v="0"/>
    <s v="B - Retail"/>
    <n v="147"/>
    <x v="14"/>
    <x v="1"/>
    <x v="3"/>
    <x v="4"/>
    <x v="3"/>
    <x v="1"/>
    <x v="6"/>
    <n v="0"/>
  </r>
  <r>
    <x v="0"/>
    <n v="0"/>
    <x v="0"/>
    <x v="0"/>
    <s v="B - Retail"/>
    <n v="148"/>
    <x v="14"/>
    <x v="1"/>
    <x v="3"/>
    <x v="4"/>
    <x v="3"/>
    <x v="1"/>
    <x v="7"/>
    <n v="0"/>
  </r>
  <r>
    <x v="0"/>
    <n v="0"/>
    <x v="0"/>
    <x v="0"/>
    <s v="B - Retail"/>
    <n v="149"/>
    <x v="15"/>
    <x v="2"/>
    <x v="3"/>
    <x v="4"/>
    <x v="4"/>
    <x v="1"/>
    <x v="4"/>
    <n v="0"/>
  </r>
  <r>
    <x v="0"/>
    <n v="0"/>
    <x v="0"/>
    <x v="0"/>
    <s v="B - Retail"/>
    <n v="150"/>
    <x v="15"/>
    <x v="2"/>
    <x v="3"/>
    <x v="4"/>
    <x v="4"/>
    <x v="1"/>
    <x v="5"/>
    <n v="0"/>
  </r>
  <r>
    <x v="0"/>
    <n v="0"/>
    <x v="0"/>
    <x v="0"/>
    <s v="B - Retail"/>
    <n v="151"/>
    <x v="15"/>
    <x v="2"/>
    <x v="3"/>
    <x v="4"/>
    <x v="4"/>
    <x v="1"/>
    <x v="6"/>
    <n v="0"/>
  </r>
  <r>
    <x v="0"/>
    <n v="0"/>
    <x v="0"/>
    <x v="0"/>
    <s v="B - Retail"/>
    <n v="152"/>
    <x v="15"/>
    <x v="2"/>
    <x v="3"/>
    <x v="4"/>
    <x v="4"/>
    <x v="1"/>
    <x v="7"/>
    <n v="0"/>
  </r>
  <r>
    <x v="0"/>
    <n v="0"/>
    <x v="0"/>
    <x v="0"/>
    <s v="B - Retail"/>
    <n v="153"/>
    <x v="16"/>
    <x v="1"/>
    <x v="4"/>
    <x v="4"/>
    <x v="1"/>
    <x v="2"/>
    <x v="4"/>
    <n v="0"/>
  </r>
  <r>
    <x v="0"/>
    <n v="0"/>
    <x v="0"/>
    <x v="0"/>
    <s v="B - Retail"/>
    <n v="154"/>
    <x v="16"/>
    <x v="1"/>
    <x v="4"/>
    <x v="4"/>
    <x v="1"/>
    <x v="2"/>
    <x v="5"/>
    <n v="0"/>
  </r>
  <r>
    <x v="0"/>
    <n v="0"/>
    <x v="0"/>
    <x v="0"/>
    <s v="B - Retail"/>
    <n v="155"/>
    <x v="16"/>
    <x v="1"/>
    <x v="4"/>
    <x v="4"/>
    <x v="1"/>
    <x v="2"/>
    <x v="6"/>
    <n v="0"/>
  </r>
  <r>
    <x v="0"/>
    <n v="0"/>
    <x v="0"/>
    <x v="0"/>
    <s v="B - Retail"/>
    <n v="156"/>
    <x v="16"/>
    <x v="1"/>
    <x v="4"/>
    <x v="4"/>
    <x v="1"/>
    <x v="2"/>
    <x v="7"/>
    <n v="0"/>
  </r>
  <r>
    <x v="0"/>
    <n v="0"/>
    <x v="0"/>
    <x v="0"/>
    <s v="B - Retail"/>
    <n v="157"/>
    <x v="17"/>
    <x v="1"/>
    <x v="4"/>
    <x v="4"/>
    <x v="1"/>
    <x v="2"/>
    <x v="4"/>
    <n v="0"/>
  </r>
  <r>
    <x v="0"/>
    <n v="0"/>
    <x v="0"/>
    <x v="0"/>
    <s v="B - Retail"/>
    <n v="158"/>
    <x v="17"/>
    <x v="1"/>
    <x v="4"/>
    <x v="4"/>
    <x v="1"/>
    <x v="2"/>
    <x v="5"/>
    <n v="0"/>
  </r>
  <r>
    <x v="0"/>
    <n v="0"/>
    <x v="0"/>
    <x v="0"/>
    <s v="B - Retail"/>
    <n v="159"/>
    <x v="17"/>
    <x v="1"/>
    <x v="4"/>
    <x v="4"/>
    <x v="1"/>
    <x v="2"/>
    <x v="6"/>
    <n v="0"/>
  </r>
  <r>
    <x v="0"/>
    <n v="0"/>
    <x v="0"/>
    <x v="0"/>
    <s v="B - Retail"/>
    <n v="160"/>
    <x v="17"/>
    <x v="1"/>
    <x v="4"/>
    <x v="4"/>
    <x v="1"/>
    <x v="2"/>
    <x v="7"/>
    <n v="0"/>
  </r>
  <r>
    <x v="0"/>
    <n v="0"/>
    <x v="0"/>
    <x v="0"/>
    <s v="B - Retail"/>
    <n v="161"/>
    <x v="18"/>
    <x v="1"/>
    <x v="4"/>
    <x v="4"/>
    <x v="2"/>
    <x v="2"/>
    <x v="4"/>
    <n v="0"/>
  </r>
  <r>
    <x v="0"/>
    <n v="0"/>
    <x v="0"/>
    <x v="0"/>
    <s v="B - Retail"/>
    <n v="162"/>
    <x v="18"/>
    <x v="1"/>
    <x v="4"/>
    <x v="4"/>
    <x v="2"/>
    <x v="2"/>
    <x v="5"/>
    <n v="0"/>
  </r>
  <r>
    <x v="0"/>
    <n v="0"/>
    <x v="0"/>
    <x v="0"/>
    <s v="B - Retail"/>
    <n v="163"/>
    <x v="18"/>
    <x v="1"/>
    <x v="4"/>
    <x v="4"/>
    <x v="2"/>
    <x v="2"/>
    <x v="6"/>
    <n v="0"/>
  </r>
  <r>
    <x v="0"/>
    <n v="0"/>
    <x v="0"/>
    <x v="0"/>
    <s v="B - Retail"/>
    <n v="164"/>
    <x v="18"/>
    <x v="1"/>
    <x v="4"/>
    <x v="4"/>
    <x v="2"/>
    <x v="2"/>
    <x v="7"/>
    <n v="0"/>
  </r>
  <r>
    <x v="0"/>
    <n v="0"/>
    <x v="0"/>
    <x v="0"/>
    <s v="B - Retail"/>
    <n v="165"/>
    <x v="19"/>
    <x v="1"/>
    <x v="4"/>
    <x v="4"/>
    <x v="3"/>
    <x v="2"/>
    <x v="4"/>
    <n v="0"/>
  </r>
  <r>
    <x v="0"/>
    <n v="0"/>
    <x v="0"/>
    <x v="0"/>
    <s v="B - Retail"/>
    <n v="166"/>
    <x v="19"/>
    <x v="1"/>
    <x v="4"/>
    <x v="4"/>
    <x v="3"/>
    <x v="2"/>
    <x v="5"/>
    <n v="0"/>
  </r>
  <r>
    <x v="0"/>
    <n v="0"/>
    <x v="0"/>
    <x v="0"/>
    <s v="B - Retail"/>
    <n v="167"/>
    <x v="19"/>
    <x v="1"/>
    <x v="4"/>
    <x v="4"/>
    <x v="3"/>
    <x v="2"/>
    <x v="6"/>
    <n v="0"/>
  </r>
  <r>
    <x v="0"/>
    <n v="0"/>
    <x v="0"/>
    <x v="0"/>
    <s v="B - Retail"/>
    <n v="168"/>
    <x v="19"/>
    <x v="1"/>
    <x v="4"/>
    <x v="4"/>
    <x v="3"/>
    <x v="2"/>
    <x v="7"/>
    <n v="0"/>
  </r>
  <r>
    <x v="0"/>
    <n v="0"/>
    <x v="0"/>
    <x v="0"/>
    <s v="B - Retail"/>
    <n v="169"/>
    <x v="20"/>
    <x v="1"/>
    <x v="5"/>
    <x v="1"/>
    <x v="1"/>
    <x v="2"/>
    <x v="4"/>
    <n v="0"/>
  </r>
  <r>
    <x v="0"/>
    <n v="0"/>
    <x v="0"/>
    <x v="0"/>
    <s v="B - Retail"/>
    <n v="170"/>
    <x v="20"/>
    <x v="1"/>
    <x v="5"/>
    <x v="1"/>
    <x v="1"/>
    <x v="2"/>
    <x v="5"/>
    <n v="0"/>
  </r>
  <r>
    <x v="0"/>
    <n v="0"/>
    <x v="0"/>
    <x v="0"/>
    <s v="B - Retail"/>
    <n v="171"/>
    <x v="20"/>
    <x v="1"/>
    <x v="5"/>
    <x v="1"/>
    <x v="1"/>
    <x v="2"/>
    <x v="6"/>
    <n v="0"/>
  </r>
  <r>
    <x v="0"/>
    <n v="0"/>
    <x v="0"/>
    <x v="0"/>
    <s v="B - Retail"/>
    <n v="172"/>
    <x v="20"/>
    <x v="1"/>
    <x v="5"/>
    <x v="1"/>
    <x v="1"/>
    <x v="2"/>
    <x v="7"/>
    <n v="0"/>
  </r>
  <r>
    <x v="0"/>
    <n v="0"/>
    <x v="0"/>
    <x v="0"/>
    <s v="B - Retail"/>
    <n v="173"/>
    <x v="21"/>
    <x v="1"/>
    <x v="5"/>
    <x v="1"/>
    <x v="1"/>
    <x v="2"/>
    <x v="4"/>
    <n v="0"/>
  </r>
  <r>
    <x v="0"/>
    <n v="0"/>
    <x v="0"/>
    <x v="0"/>
    <s v="B - Retail"/>
    <n v="174"/>
    <x v="21"/>
    <x v="1"/>
    <x v="5"/>
    <x v="1"/>
    <x v="1"/>
    <x v="2"/>
    <x v="5"/>
    <n v="0"/>
  </r>
  <r>
    <x v="0"/>
    <n v="0"/>
    <x v="0"/>
    <x v="0"/>
    <s v="B - Retail"/>
    <n v="175"/>
    <x v="21"/>
    <x v="1"/>
    <x v="5"/>
    <x v="1"/>
    <x v="1"/>
    <x v="2"/>
    <x v="6"/>
    <n v="0"/>
  </r>
  <r>
    <x v="0"/>
    <n v="0"/>
    <x v="0"/>
    <x v="0"/>
    <s v="B - Retail"/>
    <n v="176"/>
    <x v="21"/>
    <x v="1"/>
    <x v="5"/>
    <x v="1"/>
    <x v="1"/>
    <x v="2"/>
    <x v="7"/>
    <n v="0"/>
  </r>
  <r>
    <x v="0"/>
    <n v="0"/>
    <x v="0"/>
    <x v="0"/>
    <s v="B - Retail"/>
    <n v="177"/>
    <x v="22"/>
    <x v="1"/>
    <x v="5"/>
    <x v="1"/>
    <x v="2"/>
    <x v="2"/>
    <x v="4"/>
    <n v="0"/>
  </r>
  <r>
    <x v="0"/>
    <n v="0"/>
    <x v="0"/>
    <x v="0"/>
    <s v="B - Retail"/>
    <n v="178"/>
    <x v="22"/>
    <x v="1"/>
    <x v="5"/>
    <x v="1"/>
    <x v="2"/>
    <x v="2"/>
    <x v="5"/>
    <n v="0"/>
  </r>
  <r>
    <x v="0"/>
    <n v="0"/>
    <x v="0"/>
    <x v="0"/>
    <s v="B - Retail"/>
    <n v="179"/>
    <x v="22"/>
    <x v="1"/>
    <x v="5"/>
    <x v="1"/>
    <x v="2"/>
    <x v="2"/>
    <x v="6"/>
    <n v="0"/>
  </r>
  <r>
    <x v="0"/>
    <n v="0"/>
    <x v="0"/>
    <x v="0"/>
    <s v="B - Retail"/>
    <n v="180"/>
    <x v="22"/>
    <x v="1"/>
    <x v="5"/>
    <x v="1"/>
    <x v="2"/>
    <x v="2"/>
    <x v="7"/>
    <n v="0"/>
  </r>
  <r>
    <x v="0"/>
    <n v="0"/>
    <x v="0"/>
    <x v="0"/>
    <s v="B - Retail"/>
    <n v="181"/>
    <x v="23"/>
    <x v="1"/>
    <x v="5"/>
    <x v="1"/>
    <x v="3"/>
    <x v="2"/>
    <x v="4"/>
    <n v="0"/>
  </r>
  <r>
    <x v="0"/>
    <n v="0"/>
    <x v="0"/>
    <x v="0"/>
    <s v="B - Retail"/>
    <n v="182"/>
    <x v="23"/>
    <x v="1"/>
    <x v="5"/>
    <x v="1"/>
    <x v="3"/>
    <x v="2"/>
    <x v="5"/>
    <n v="0"/>
  </r>
  <r>
    <x v="0"/>
    <n v="0"/>
    <x v="0"/>
    <x v="0"/>
    <s v="B - Retail"/>
    <n v="183"/>
    <x v="23"/>
    <x v="1"/>
    <x v="5"/>
    <x v="1"/>
    <x v="3"/>
    <x v="2"/>
    <x v="6"/>
    <n v="0"/>
  </r>
  <r>
    <x v="0"/>
    <n v="0"/>
    <x v="0"/>
    <x v="0"/>
    <s v="B - Retail"/>
    <n v="184"/>
    <x v="23"/>
    <x v="1"/>
    <x v="5"/>
    <x v="1"/>
    <x v="3"/>
    <x v="2"/>
    <x v="7"/>
    <n v="0"/>
  </r>
  <r>
    <x v="0"/>
    <n v="0"/>
    <x v="0"/>
    <x v="0"/>
    <s v="B - Retail"/>
    <n v="185"/>
    <x v="20"/>
    <x v="2"/>
    <x v="5"/>
    <x v="1"/>
    <x v="1"/>
    <x v="2"/>
    <x v="4"/>
    <n v="0"/>
  </r>
  <r>
    <x v="0"/>
    <n v="0"/>
    <x v="0"/>
    <x v="0"/>
    <s v="B - Retail"/>
    <n v="186"/>
    <x v="20"/>
    <x v="2"/>
    <x v="5"/>
    <x v="1"/>
    <x v="1"/>
    <x v="2"/>
    <x v="5"/>
    <n v="0"/>
  </r>
  <r>
    <x v="0"/>
    <n v="0"/>
    <x v="0"/>
    <x v="0"/>
    <s v="B - Retail"/>
    <n v="187"/>
    <x v="20"/>
    <x v="2"/>
    <x v="5"/>
    <x v="1"/>
    <x v="1"/>
    <x v="2"/>
    <x v="6"/>
    <n v="0"/>
  </r>
  <r>
    <x v="0"/>
    <n v="0"/>
    <x v="0"/>
    <x v="0"/>
    <s v="B - Retail"/>
    <n v="188"/>
    <x v="20"/>
    <x v="2"/>
    <x v="5"/>
    <x v="1"/>
    <x v="1"/>
    <x v="2"/>
    <x v="7"/>
    <n v="0"/>
  </r>
  <r>
    <x v="0"/>
    <n v="0"/>
    <x v="0"/>
    <x v="0"/>
    <s v="B - Retail"/>
    <n v="189"/>
    <x v="21"/>
    <x v="2"/>
    <x v="5"/>
    <x v="1"/>
    <x v="1"/>
    <x v="2"/>
    <x v="4"/>
    <n v="0"/>
  </r>
  <r>
    <x v="0"/>
    <n v="0"/>
    <x v="0"/>
    <x v="0"/>
    <s v="B - Retail"/>
    <n v="190"/>
    <x v="21"/>
    <x v="2"/>
    <x v="5"/>
    <x v="1"/>
    <x v="1"/>
    <x v="2"/>
    <x v="5"/>
    <n v="0"/>
  </r>
  <r>
    <x v="0"/>
    <n v="0"/>
    <x v="0"/>
    <x v="0"/>
    <s v="B - Retail"/>
    <n v="191"/>
    <x v="21"/>
    <x v="2"/>
    <x v="5"/>
    <x v="1"/>
    <x v="1"/>
    <x v="2"/>
    <x v="6"/>
    <n v="0"/>
  </r>
  <r>
    <x v="0"/>
    <n v="0"/>
    <x v="0"/>
    <x v="0"/>
    <s v="B - Retail"/>
    <n v="192"/>
    <x v="21"/>
    <x v="2"/>
    <x v="5"/>
    <x v="1"/>
    <x v="1"/>
    <x v="2"/>
    <x v="7"/>
    <n v="0"/>
  </r>
  <r>
    <x v="0"/>
    <n v="0"/>
    <x v="0"/>
    <x v="0"/>
    <s v="B - Retail"/>
    <n v="193"/>
    <x v="22"/>
    <x v="2"/>
    <x v="5"/>
    <x v="1"/>
    <x v="2"/>
    <x v="2"/>
    <x v="4"/>
    <n v="0"/>
  </r>
  <r>
    <x v="0"/>
    <n v="0"/>
    <x v="0"/>
    <x v="0"/>
    <s v="B - Retail"/>
    <n v="194"/>
    <x v="22"/>
    <x v="2"/>
    <x v="5"/>
    <x v="1"/>
    <x v="2"/>
    <x v="2"/>
    <x v="5"/>
    <n v="0"/>
  </r>
  <r>
    <x v="0"/>
    <n v="0"/>
    <x v="0"/>
    <x v="0"/>
    <s v="B - Retail"/>
    <n v="195"/>
    <x v="22"/>
    <x v="2"/>
    <x v="5"/>
    <x v="1"/>
    <x v="2"/>
    <x v="2"/>
    <x v="6"/>
    <n v="0"/>
  </r>
  <r>
    <x v="0"/>
    <n v="0"/>
    <x v="0"/>
    <x v="0"/>
    <s v="B - Retail"/>
    <n v="196"/>
    <x v="22"/>
    <x v="2"/>
    <x v="5"/>
    <x v="1"/>
    <x v="2"/>
    <x v="2"/>
    <x v="7"/>
    <n v="0"/>
  </r>
  <r>
    <x v="0"/>
    <n v="0"/>
    <x v="0"/>
    <x v="0"/>
    <s v="B - Retail"/>
    <n v="197"/>
    <x v="23"/>
    <x v="2"/>
    <x v="5"/>
    <x v="1"/>
    <x v="3"/>
    <x v="2"/>
    <x v="4"/>
    <n v="0"/>
  </r>
  <r>
    <x v="0"/>
    <n v="0"/>
    <x v="0"/>
    <x v="0"/>
    <s v="B - Retail"/>
    <n v="198"/>
    <x v="23"/>
    <x v="2"/>
    <x v="5"/>
    <x v="1"/>
    <x v="3"/>
    <x v="2"/>
    <x v="5"/>
    <n v="0"/>
  </r>
  <r>
    <x v="0"/>
    <n v="0"/>
    <x v="0"/>
    <x v="0"/>
    <s v="B - Retail"/>
    <n v="199"/>
    <x v="23"/>
    <x v="2"/>
    <x v="5"/>
    <x v="1"/>
    <x v="3"/>
    <x v="2"/>
    <x v="6"/>
    <n v="0"/>
  </r>
  <r>
    <x v="0"/>
    <n v="0"/>
    <x v="0"/>
    <x v="0"/>
    <s v="B - Retail"/>
    <n v="200"/>
    <x v="23"/>
    <x v="2"/>
    <x v="5"/>
    <x v="1"/>
    <x v="3"/>
    <x v="2"/>
    <x v="7"/>
    <n v="0"/>
  </r>
  <r>
    <x v="0"/>
    <n v="0"/>
    <x v="0"/>
    <x v="0"/>
    <s v="B - Retail"/>
    <n v="201"/>
    <x v="24"/>
    <x v="1"/>
    <x v="5"/>
    <x v="2"/>
    <x v="1"/>
    <x v="2"/>
    <x v="4"/>
    <n v="0"/>
  </r>
  <r>
    <x v="0"/>
    <n v="0"/>
    <x v="0"/>
    <x v="0"/>
    <s v="B - Retail"/>
    <n v="202"/>
    <x v="24"/>
    <x v="1"/>
    <x v="5"/>
    <x v="2"/>
    <x v="1"/>
    <x v="2"/>
    <x v="5"/>
    <n v="0"/>
  </r>
  <r>
    <x v="0"/>
    <n v="0"/>
    <x v="0"/>
    <x v="0"/>
    <s v="B - Retail"/>
    <n v="203"/>
    <x v="24"/>
    <x v="1"/>
    <x v="5"/>
    <x v="2"/>
    <x v="1"/>
    <x v="2"/>
    <x v="6"/>
    <n v="0"/>
  </r>
  <r>
    <x v="0"/>
    <n v="0"/>
    <x v="0"/>
    <x v="0"/>
    <s v="B - Retail"/>
    <n v="204"/>
    <x v="24"/>
    <x v="1"/>
    <x v="5"/>
    <x v="2"/>
    <x v="1"/>
    <x v="2"/>
    <x v="7"/>
    <n v="0"/>
  </r>
  <r>
    <x v="0"/>
    <n v="0"/>
    <x v="0"/>
    <x v="0"/>
    <s v="B - Retail"/>
    <n v="205"/>
    <x v="25"/>
    <x v="1"/>
    <x v="5"/>
    <x v="2"/>
    <x v="1"/>
    <x v="2"/>
    <x v="4"/>
    <n v="0"/>
  </r>
  <r>
    <x v="0"/>
    <n v="0"/>
    <x v="0"/>
    <x v="0"/>
    <s v="B - Retail"/>
    <n v="206"/>
    <x v="25"/>
    <x v="1"/>
    <x v="5"/>
    <x v="2"/>
    <x v="1"/>
    <x v="2"/>
    <x v="5"/>
    <n v="0"/>
  </r>
  <r>
    <x v="0"/>
    <n v="0"/>
    <x v="0"/>
    <x v="0"/>
    <s v="B - Retail"/>
    <n v="207"/>
    <x v="25"/>
    <x v="1"/>
    <x v="5"/>
    <x v="2"/>
    <x v="1"/>
    <x v="2"/>
    <x v="6"/>
    <n v="0"/>
  </r>
  <r>
    <x v="0"/>
    <n v="0"/>
    <x v="0"/>
    <x v="0"/>
    <s v="B - Retail"/>
    <n v="208"/>
    <x v="25"/>
    <x v="1"/>
    <x v="5"/>
    <x v="2"/>
    <x v="1"/>
    <x v="2"/>
    <x v="7"/>
    <n v="0"/>
  </r>
  <r>
    <x v="0"/>
    <n v="0"/>
    <x v="0"/>
    <x v="0"/>
    <s v="B - Retail"/>
    <n v="209"/>
    <x v="26"/>
    <x v="1"/>
    <x v="5"/>
    <x v="2"/>
    <x v="2"/>
    <x v="2"/>
    <x v="4"/>
    <n v="0"/>
  </r>
  <r>
    <x v="0"/>
    <n v="0"/>
    <x v="0"/>
    <x v="0"/>
    <s v="B - Retail"/>
    <n v="210"/>
    <x v="26"/>
    <x v="1"/>
    <x v="5"/>
    <x v="2"/>
    <x v="2"/>
    <x v="2"/>
    <x v="5"/>
    <n v="0"/>
  </r>
  <r>
    <x v="0"/>
    <n v="0"/>
    <x v="0"/>
    <x v="0"/>
    <s v="B - Retail"/>
    <n v="211"/>
    <x v="26"/>
    <x v="1"/>
    <x v="5"/>
    <x v="2"/>
    <x v="2"/>
    <x v="2"/>
    <x v="6"/>
    <n v="0"/>
  </r>
  <r>
    <x v="0"/>
    <n v="0"/>
    <x v="0"/>
    <x v="0"/>
    <s v="B - Retail"/>
    <n v="212"/>
    <x v="26"/>
    <x v="1"/>
    <x v="5"/>
    <x v="2"/>
    <x v="2"/>
    <x v="2"/>
    <x v="7"/>
    <n v="0"/>
  </r>
  <r>
    <x v="0"/>
    <n v="0"/>
    <x v="0"/>
    <x v="0"/>
    <s v="B - Retail"/>
    <n v="213"/>
    <x v="27"/>
    <x v="1"/>
    <x v="5"/>
    <x v="2"/>
    <x v="3"/>
    <x v="2"/>
    <x v="4"/>
    <n v="0"/>
  </r>
  <r>
    <x v="0"/>
    <n v="0"/>
    <x v="0"/>
    <x v="0"/>
    <s v="B - Retail"/>
    <n v="214"/>
    <x v="27"/>
    <x v="1"/>
    <x v="5"/>
    <x v="2"/>
    <x v="3"/>
    <x v="2"/>
    <x v="5"/>
    <n v="0"/>
  </r>
  <r>
    <x v="0"/>
    <n v="0"/>
    <x v="0"/>
    <x v="0"/>
    <s v="B - Retail"/>
    <n v="215"/>
    <x v="27"/>
    <x v="1"/>
    <x v="5"/>
    <x v="2"/>
    <x v="3"/>
    <x v="2"/>
    <x v="6"/>
    <n v="0"/>
  </r>
  <r>
    <x v="0"/>
    <n v="0"/>
    <x v="0"/>
    <x v="0"/>
    <s v="B - Retail"/>
    <n v="216"/>
    <x v="27"/>
    <x v="1"/>
    <x v="5"/>
    <x v="2"/>
    <x v="3"/>
    <x v="2"/>
    <x v="7"/>
    <n v="0"/>
  </r>
  <r>
    <x v="0"/>
    <n v="0"/>
    <x v="0"/>
    <x v="0"/>
    <s v="B - Retail"/>
    <n v="217"/>
    <x v="24"/>
    <x v="2"/>
    <x v="5"/>
    <x v="2"/>
    <x v="1"/>
    <x v="2"/>
    <x v="4"/>
    <n v="0"/>
  </r>
  <r>
    <x v="0"/>
    <n v="0"/>
    <x v="0"/>
    <x v="0"/>
    <s v="B - Retail"/>
    <n v="218"/>
    <x v="24"/>
    <x v="2"/>
    <x v="5"/>
    <x v="2"/>
    <x v="1"/>
    <x v="2"/>
    <x v="5"/>
    <n v="0"/>
  </r>
  <r>
    <x v="0"/>
    <n v="0"/>
    <x v="0"/>
    <x v="0"/>
    <s v="B - Retail"/>
    <n v="219"/>
    <x v="24"/>
    <x v="2"/>
    <x v="5"/>
    <x v="2"/>
    <x v="1"/>
    <x v="2"/>
    <x v="6"/>
    <n v="0"/>
  </r>
  <r>
    <x v="0"/>
    <n v="0"/>
    <x v="0"/>
    <x v="0"/>
    <s v="B - Retail"/>
    <n v="220"/>
    <x v="24"/>
    <x v="2"/>
    <x v="5"/>
    <x v="2"/>
    <x v="1"/>
    <x v="2"/>
    <x v="7"/>
    <n v="0"/>
  </r>
  <r>
    <x v="0"/>
    <n v="0"/>
    <x v="0"/>
    <x v="0"/>
    <s v="B - Retail"/>
    <n v="221"/>
    <x v="25"/>
    <x v="2"/>
    <x v="5"/>
    <x v="2"/>
    <x v="1"/>
    <x v="2"/>
    <x v="4"/>
    <n v="0"/>
  </r>
  <r>
    <x v="0"/>
    <n v="0"/>
    <x v="0"/>
    <x v="0"/>
    <s v="B - Retail"/>
    <n v="222"/>
    <x v="25"/>
    <x v="2"/>
    <x v="5"/>
    <x v="2"/>
    <x v="1"/>
    <x v="2"/>
    <x v="5"/>
    <n v="0"/>
  </r>
  <r>
    <x v="0"/>
    <n v="0"/>
    <x v="0"/>
    <x v="0"/>
    <s v="B - Retail"/>
    <n v="223"/>
    <x v="25"/>
    <x v="2"/>
    <x v="5"/>
    <x v="2"/>
    <x v="1"/>
    <x v="2"/>
    <x v="6"/>
    <n v="0"/>
  </r>
  <r>
    <x v="0"/>
    <n v="0"/>
    <x v="0"/>
    <x v="0"/>
    <s v="B - Retail"/>
    <n v="224"/>
    <x v="25"/>
    <x v="2"/>
    <x v="5"/>
    <x v="2"/>
    <x v="1"/>
    <x v="2"/>
    <x v="7"/>
    <n v="0"/>
  </r>
  <r>
    <x v="0"/>
    <n v="0"/>
    <x v="0"/>
    <x v="0"/>
    <s v="B - Retail"/>
    <n v="225"/>
    <x v="26"/>
    <x v="2"/>
    <x v="5"/>
    <x v="2"/>
    <x v="2"/>
    <x v="2"/>
    <x v="4"/>
    <n v="0"/>
  </r>
  <r>
    <x v="0"/>
    <n v="0"/>
    <x v="0"/>
    <x v="0"/>
    <s v="B - Retail"/>
    <n v="226"/>
    <x v="26"/>
    <x v="2"/>
    <x v="5"/>
    <x v="2"/>
    <x v="2"/>
    <x v="2"/>
    <x v="5"/>
    <n v="0"/>
  </r>
  <r>
    <x v="0"/>
    <n v="0"/>
    <x v="0"/>
    <x v="0"/>
    <s v="B - Retail"/>
    <n v="227"/>
    <x v="26"/>
    <x v="2"/>
    <x v="5"/>
    <x v="2"/>
    <x v="2"/>
    <x v="2"/>
    <x v="6"/>
    <n v="0"/>
  </r>
  <r>
    <x v="0"/>
    <n v="0"/>
    <x v="0"/>
    <x v="0"/>
    <s v="B - Retail"/>
    <n v="228"/>
    <x v="26"/>
    <x v="2"/>
    <x v="5"/>
    <x v="2"/>
    <x v="2"/>
    <x v="2"/>
    <x v="7"/>
    <n v="0"/>
  </r>
  <r>
    <x v="0"/>
    <n v="0"/>
    <x v="0"/>
    <x v="0"/>
    <s v="B - Retail"/>
    <n v="229"/>
    <x v="27"/>
    <x v="2"/>
    <x v="5"/>
    <x v="2"/>
    <x v="3"/>
    <x v="2"/>
    <x v="4"/>
    <n v="0"/>
  </r>
  <r>
    <x v="0"/>
    <n v="0"/>
    <x v="0"/>
    <x v="0"/>
    <s v="B - Retail"/>
    <n v="230"/>
    <x v="27"/>
    <x v="2"/>
    <x v="5"/>
    <x v="2"/>
    <x v="3"/>
    <x v="2"/>
    <x v="5"/>
    <n v="0"/>
  </r>
  <r>
    <x v="0"/>
    <n v="0"/>
    <x v="0"/>
    <x v="0"/>
    <s v="B - Retail"/>
    <n v="231"/>
    <x v="27"/>
    <x v="2"/>
    <x v="5"/>
    <x v="2"/>
    <x v="3"/>
    <x v="2"/>
    <x v="6"/>
    <n v="0"/>
  </r>
  <r>
    <x v="0"/>
    <n v="0"/>
    <x v="0"/>
    <x v="0"/>
    <s v="B - Retail"/>
    <n v="232"/>
    <x v="27"/>
    <x v="2"/>
    <x v="5"/>
    <x v="2"/>
    <x v="3"/>
    <x v="2"/>
    <x v="7"/>
    <n v="0"/>
  </r>
  <r>
    <x v="0"/>
    <n v="0"/>
    <x v="0"/>
    <x v="0"/>
    <s v="B - Retail"/>
    <n v="233"/>
    <x v="28"/>
    <x v="1"/>
    <x v="5"/>
    <x v="6"/>
    <x v="1"/>
    <x v="2"/>
    <x v="4"/>
    <n v="0"/>
  </r>
  <r>
    <x v="0"/>
    <n v="0"/>
    <x v="0"/>
    <x v="0"/>
    <s v="B - Retail"/>
    <n v="234"/>
    <x v="28"/>
    <x v="1"/>
    <x v="5"/>
    <x v="6"/>
    <x v="1"/>
    <x v="2"/>
    <x v="5"/>
    <n v="0"/>
  </r>
  <r>
    <x v="0"/>
    <n v="0"/>
    <x v="0"/>
    <x v="0"/>
    <s v="B - Retail"/>
    <n v="235"/>
    <x v="28"/>
    <x v="1"/>
    <x v="5"/>
    <x v="6"/>
    <x v="1"/>
    <x v="2"/>
    <x v="6"/>
    <n v="0"/>
  </r>
  <r>
    <x v="0"/>
    <n v="0"/>
    <x v="0"/>
    <x v="0"/>
    <s v="B - Retail"/>
    <n v="236"/>
    <x v="28"/>
    <x v="1"/>
    <x v="5"/>
    <x v="6"/>
    <x v="1"/>
    <x v="2"/>
    <x v="7"/>
    <n v="0"/>
  </r>
  <r>
    <x v="0"/>
    <n v="0"/>
    <x v="0"/>
    <x v="0"/>
    <s v="B - Retail"/>
    <n v="237"/>
    <x v="29"/>
    <x v="1"/>
    <x v="5"/>
    <x v="6"/>
    <x v="1"/>
    <x v="2"/>
    <x v="4"/>
    <n v="0"/>
  </r>
  <r>
    <x v="0"/>
    <n v="0"/>
    <x v="0"/>
    <x v="0"/>
    <s v="B - Retail"/>
    <n v="238"/>
    <x v="29"/>
    <x v="1"/>
    <x v="5"/>
    <x v="6"/>
    <x v="1"/>
    <x v="2"/>
    <x v="5"/>
    <n v="0"/>
  </r>
  <r>
    <x v="0"/>
    <n v="0"/>
    <x v="0"/>
    <x v="0"/>
    <s v="B - Retail"/>
    <n v="239"/>
    <x v="29"/>
    <x v="1"/>
    <x v="5"/>
    <x v="6"/>
    <x v="1"/>
    <x v="2"/>
    <x v="6"/>
    <n v="0"/>
  </r>
  <r>
    <x v="0"/>
    <n v="0"/>
    <x v="0"/>
    <x v="0"/>
    <s v="B - Retail"/>
    <n v="240"/>
    <x v="29"/>
    <x v="1"/>
    <x v="5"/>
    <x v="6"/>
    <x v="1"/>
    <x v="2"/>
    <x v="7"/>
    <n v="0"/>
  </r>
  <r>
    <x v="0"/>
    <n v="0"/>
    <x v="0"/>
    <x v="0"/>
    <s v="B - Retail"/>
    <n v="241"/>
    <x v="30"/>
    <x v="1"/>
    <x v="5"/>
    <x v="6"/>
    <x v="2"/>
    <x v="2"/>
    <x v="4"/>
    <n v="0"/>
  </r>
  <r>
    <x v="0"/>
    <n v="0"/>
    <x v="0"/>
    <x v="0"/>
    <s v="B - Retail"/>
    <n v="242"/>
    <x v="30"/>
    <x v="1"/>
    <x v="5"/>
    <x v="6"/>
    <x v="2"/>
    <x v="2"/>
    <x v="5"/>
    <n v="0"/>
  </r>
  <r>
    <x v="0"/>
    <n v="0"/>
    <x v="0"/>
    <x v="0"/>
    <s v="B - Retail"/>
    <n v="243"/>
    <x v="30"/>
    <x v="1"/>
    <x v="5"/>
    <x v="6"/>
    <x v="2"/>
    <x v="2"/>
    <x v="6"/>
    <n v="0"/>
  </r>
  <r>
    <x v="0"/>
    <n v="0"/>
    <x v="0"/>
    <x v="0"/>
    <s v="B - Retail"/>
    <n v="244"/>
    <x v="30"/>
    <x v="1"/>
    <x v="5"/>
    <x v="6"/>
    <x v="2"/>
    <x v="2"/>
    <x v="7"/>
    <n v="0"/>
  </r>
  <r>
    <x v="0"/>
    <n v="0"/>
    <x v="0"/>
    <x v="0"/>
    <s v="B - Retail"/>
    <n v="245"/>
    <x v="31"/>
    <x v="1"/>
    <x v="5"/>
    <x v="6"/>
    <x v="3"/>
    <x v="2"/>
    <x v="4"/>
    <n v="0"/>
  </r>
  <r>
    <x v="0"/>
    <n v="0"/>
    <x v="0"/>
    <x v="0"/>
    <s v="B - Retail"/>
    <n v="246"/>
    <x v="31"/>
    <x v="1"/>
    <x v="5"/>
    <x v="6"/>
    <x v="3"/>
    <x v="2"/>
    <x v="5"/>
    <n v="0"/>
  </r>
  <r>
    <x v="0"/>
    <n v="0"/>
    <x v="0"/>
    <x v="0"/>
    <s v="B - Retail"/>
    <n v="247"/>
    <x v="31"/>
    <x v="1"/>
    <x v="5"/>
    <x v="6"/>
    <x v="3"/>
    <x v="2"/>
    <x v="6"/>
    <n v="0"/>
  </r>
  <r>
    <x v="0"/>
    <n v="0"/>
    <x v="0"/>
    <x v="0"/>
    <s v="B - Retail"/>
    <n v="248"/>
    <x v="31"/>
    <x v="1"/>
    <x v="5"/>
    <x v="6"/>
    <x v="3"/>
    <x v="2"/>
    <x v="7"/>
    <n v="0"/>
  </r>
  <r>
    <x v="0"/>
    <n v="0"/>
    <x v="0"/>
    <x v="0"/>
    <s v="B - Retail"/>
    <n v="249"/>
    <x v="28"/>
    <x v="2"/>
    <x v="5"/>
    <x v="6"/>
    <x v="1"/>
    <x v="2"/>
    <x v="4"/>
    <n v="0"/>
  </r>
  <r>
    <x v="0"/>
    <n v="0"/>
    <x v="0"/>
    <x v="0"/>
    <s v="B - Retail"/>
    <n v="250"/>
    <x v="28"/>
    <x v="2"/>
    <x v="5"/>
    <x v="6"/>
    <x v="1"/>
    <x v="2"/>
    <x v="5"/>
    <n v="0"/>
  </r>
  <r>
    <x v="0"/>
    <n v="0"/>
    <x v="0"/>
    <x v="0"/>
    <s v="B - Retail"/>
    <n v="251"/>
    <x v="28"/>
    <x v="2"/>
    <x v="5"/>
    <x v="6"/>
    <x v="1"/>
    <x v="2"/>
    <x v="6"/>
    <n v="0"/>
  </r>
  <r>
    <x v="0"/>
    <n v="0"/>
    <x v="0"/>
    <x v="0"/>
    <s v="B - Retail"/>
    <n v="252"/>
    <x v="28"/>
    <x v="2"/>
    <x v="5"/>
    <x v="6"/>
    <x v="1"/>
    <x v="2"/>
    <x v="7"/>
    <n v="0"/>
  </r>
  <r>
    <x v="0"/>
    <n v="0"/>
    <x v="0"/>
    <x v="0"/>
    <s v="B - Retail"/>
    <n v="253"/>
    <x v="29"/>
    <x v="2"/>
    <x v="5"/>
    <x v="6"/>
    <x v="1"/>
    <x v="2"/>
    <x v="4"/>
    <n v="0"/>
  </r>
  <r>
    <x v="0"/>
    <n v="0"/>
    <x v="0"/>
    <x v="0"/>
    <s v="B - Retail"/>
    <n v="254"/>
    <x v="29"/>
    <x v="2"/>
    <x v="5"/>
    <x v="6"/>
    <x v="1"/>
    <x v="2"/>
    <x v="5"/>
    <n v="0"/>
  </r>
  <r>
    <x v="0"/>
    <n v="0"/>
    <x v="0"/>
    <x v="0"/>
    <s v="B - Retail"/>
    <n v="255"/>
    <x v="29"/>
    <x v="2"/>
    <x v="5"/>
    <x v="6"/>
    <x v="1"/>
    <x v="2"/>
    <x v="6"/>
    <n v="0"/>
  </r>
  <r>
    <x v="0"/>
    <n v="0"/>
    <x v="0"/>
    <x v="0"/>
    <s v="B - Retail"/>
    <n v="256"/>
    <x v="29"/>
    <x v="2"/>
    <x v="5"/>
    <x v="6"/>
    <x v="1"/>
    <x v="2"/>
    <x v="7"/>
    <n v="0"/>
  </r>
  <r>
    <x v="0"/>
    <n v="0"/>
    <x v="0"/>
    <x v="0"/>
    <s v="B - Retail"/>
    <n v="257"/>
    <x v="30"/>
    <x v="2"/>
    <x v="5"/>
    <x v="6"/>
    <x v="2"/>
    <x v="2"/>
    <x v="4"/>
    <n v="0"/>
  </r>
  <r>
    <x v="0"/>
    <n v="0"/>
    <x v="0"/>
    <x v="0"/>
    <s v="B - Retail"/>
    <n v="258"/>
    <x v="30"/>
    <x v="2"/>
    <x v="5"/>
    <x v="6"/>
    <x v="2"/>
    <x v="2"/>
    <x v="5"/>
    <n v="0"/>
  </r>
  <r>
    <x v="0"/>
    <n v="0"/>
    <x v="0"/>
    <x v="0"/>
    <s v="B - Retail"/>
    <n v="259"/>
    <x v="30"/>
    <x v="2"/>
    <x v="5"/>
    <x v="6"/>
    <x v="2"/>
    <x v="2"/>
    <x v="6"/>
    <n v="0"/>
  </r>
  <r>
    <x v="0"/>
    <n v="0"/>
    <x v="0"/>
    <x v="0"/>
    <s v="B - Retail"/>
    <n v="260"/>
    <x v="30"/>
    <x v="2"/>
    <x v="5"/>
    <x v="6"/>
    <x v="2"/>
    <x v="2"/>
    <x v="7"/>
    <n v="0"/>
  </r>
  <r>
    <x v="0"/>
    <n v="0"/>
    <x v="0"/>
    <x v="0"/>
    <s v="B - Retail"/>
    <n v="261"/>
    <x v="31"/>
    <x v="2"/>
    <x v="5"/>
    <x v="6"/>
    <x v="3"/>
    <x v="2"/>
    <x v="4"/>
    <n v="0"/>
  </r>
  <r>
    <x v="0"/>
    <n v="0"/>
    <x v="0"/>
    <x v="0"/>
    <s v="B - Retail"/>
    <n v="262"/>
    <x v="31"/>
    <x v="2"/>
    <x v="5"/>
    <x v="6"/>
    <x v="3"/>
    <x v="2"/>
    <x v="5"/>
    <n v="0"/>
  </r>
  <r>
    <x v="0"/>
    <n v="0"/>
    <x v="0"/>
    <x v="0"/>
    <s v="B - Retail"/>
    <n v="263"/>
    <x v="31"/>
    <x v="2"/>
    <x v="5"/>
    <x v="6"/>
    <x v="3"/>
    <x v="2"/>
    <x v="6"/>
    <n v="0"/>
  </r>
  <r>
    <x v="0"/>
    <n v="0"/>
    <x v="0"/>
    <x v="0"/>
    <s v="B - Retail"/>
    <n v="264"/>
    <x v="31"/>
    <x v="2"/>
    <x v="5"/>
    <x v="6"/>
    <x v="3"/>
    <x v="2"/>
    <x v="7"/>
    <n v="0"/>
  </r>
  <r>
    <x v="0"/>
    <n v="0"/>
    <x v="0"/>
    <x v="0"/>
    <s v="B - Retail"/>
    <n v="265"/>
    <x v="32"/>
    <x v="1"/>
    <x v="5"/>
    <x v="5"/>
    <x v="3"/>
    <x v="2"/>
    <x v="4"/>
    <n v="0"/>
  </r>
  <r>
    <x v="0"/>
    <n v="0"/>
    <x v="0"/>
    <x v="0"/>
    <s v="B - Retail"/>
    <n v="266"/>
    <x v="32"/>
    <x v="1"/>
    <x v="5"/>
    <x v="5"/>
    <x v="3"/>
    <x v="2"/>
    <x v="5"/>
    <n v="0"/>
  </r>
  <r>
    <x v="0"/>
    <n v="0"/>
    <x v="0"/>
    <x v="0"/>
    <s v="B - Retail"/>
    <n v="267"/>
    <x v="32"/>
    <x v="1"/>
    <x v="5"/>
    <x v="5"/>
    <x v="3"/>
    <x v="2"/>
    <x v="6"/>
    <n v="0"/>
  </r>
  <r>
    <x v="0"/>
    <n v="0"/>
    <x v="0"/>
    <x v="0"/>
    <s v="B - Retail"/>
    <n v="268"/>
    <x v="32"/>
    <x v="1"/>
    <x v="5"/>
    <x v="5"/>
    <x v="3"/>
    <x v="2"/>
    <x v="7"/>
    <n v="0"/>
  </r>
  <r>
    <x v="0"/>
    <n v="0"/>
    <x v="0"/>
    <x v="0"/>
    <s v="B - Retail"/>
    <n v="269"/>
    <x v="32"/>
    <x v="2"/>
    <x v="5"/>
    <x v="5"/>
    <x v="3"/>
    <x v="2"/>
    <x v="4"/>
    <n v="0"/>
  </r>
  <r>
    <x v="0"/>
    <n v="0"/>
    <x v="0"/>
    <x v="0"/>
    <s v="B - Retail"/>
    <n v="270"/>
    <x v="32"/>
    <x v="2"/>
    <x v="5"/>
    <x v="5"/>
    <x v="3"/>
    <x v="2"/>
    <x v="5"/>
    <n v="0"/>
  </r>
  <r>
    <x v="0"/>
    <n v="0"/>
    <x v="0"/>
    <x v="0"/>
    <s v="B - Retail"/>
    <n v="271"/>
    <x v="32"/>
    <x v="2"/>
    <x v="5"/>
    <x v="5"/>
    <x v="3"/>
    <x v="2"/>
    <x v="6"/>
    <n v="0"/>
  </r>
  <r>
    <x v="0"/>
    <n v="0"/>
    <x v="0"/>
    <x v="0"/>
    <s v="B - Retail"/>
    <n v="272"/>
    <x v="32"/>
    <x v="2"/>
    <x v="5"/>
    <x v="5"/>
    <x v="3"/>
    <x v="2"/>
    <x v="7"/>
    <n v="0"/>
  </r>
  <r>
    <x v="0"/>
    <n v="0"/>
    <x v="0"/>
    <x v="0"/>
    <s v="B - Retail"/>
    <n v="273"/>
    <x v="33"/>
    <x v="1"/>
    <x v="6"/>
    <x v="4"/>
    <x v="1"/>
    <x v="2"/>
    <x v="4"/>
    <n v="0"/>
  </r>
  <r>
    <x v="0"/>
    <n v="0"/>
    <x v="0"/>
    <x v="0"/>
    <s v="B - Retail"/>
    <n v="274"/>
    <x v="33"/>
    <x v="1"/>
    <x v="6"/>
    <x v="4"/>
    <x v="1"/>
    <x v="2"/>
    <x v="5"/>
    <n v="0"/>
  </r>
  <r>
    <x v="0"/>
    <n v="0"/>
    <x v="0"/>
    <x v="0"/>
    <s v="B - Retail"/>
    <n v="275"/>
    <x v="33"/>
    <x v="1"/>
    <x v="6"/>
    <x v="4"/>
    <x v="1"/>
    <x v="2"/>
    <x v="6"/>
    <n v="0"/>
  </r>
  <r>
    <x v="0"/>
    <n v="0"/>
    <x v="0"/>
    <x v="0"/>
    <s v="B - Retail"/>
    <n v="276"/>
    <x v="33"/>
    <x v="1"/>
    <x v="6"/>
    <x v="4"/>
    <x v="1"/>
    <x v="2"/>
    <x v="7"/>
    <n v="0"/>
  </r>
  <r>
    <x v="0"/>
    <n v="0"/>
    <x v="0"/>
    <x v="0"/>
    <s v="B - Retail"/>
    <n v="277"/>
    <x v="34"/>
    <x v="1"/>
    <x v="6"/>
    <x v="4"/>
    <x v="1"/>
    <x v="2"/>
    <x v="4"/>
    <n v="0"/>
  </r>
  <r>
    <x v="0"/>
    <n v="0"/>
    <x v="0"/>
    <x v="0"/>
    <s v="B - Retail"/>
    <n v="278"/>
    <x v="34"/>
    <x v="1"/>
    <x v="6"/>
    <x v="4"/>
    <x v="1"/>
    <x v="2"/>
    <x v="5"/>
    <n v="0"/>
  </r>
  <r>
    <x v="0"/>
    <n v="0"/>
    <x v="0"/>
    <x v="0"/>
    <s v="B - Retail"/>
    <n v="279"/>
    <x v="34"/>
    <x v="1"/>
    <x v="6"/>
    <x v="4"/>
    <x v="1"/>
    <x v="2"/>
    <x v="6"/>
    <n v="0"/>
  </r>
  <r>
    <x v="0"/>
    <n v="0"/>
    <x v="0"/>
    <x v="0"/>
    <s v="B - Retail"/>
    <n v="280"/>
    <x v="34"/>
    <x v="1"/>
    <x v="6"/>
    <x v="4"/>
    <x v="1"/>
    <x v="2"/>
    <x v="7"/>
    <n v="0"/>
  </r>
  <r>
    <x v="0"/>
    <n v="0"/>
    <x v="0"/>
    <x v="0"/>
    <s v="B - Retail"/>
    <n v="281"/>
    <x v="35"/>
    <x v="1"/>
    <x v="6"/>
    <x v="4"/>
    <x v="2"/>
    <x v="2"/>
    <x v="4"/>
    <n v="0"/>
  </r>
  <r>
    <x v="0"/>
    <n v="0"/>
    <x v="0"/>
    <x v="0"/>
    <s v="B - Retail"/>
    <n v="282"/>
    <x v="35"/>
    <x v="1"/>
    <x v="6"/>
    <x v="4"/>
    <x v="2"/>
    <x v="2"/>
    <x v="5"/>
    <n v="0"/>
  </r>
  <r>
    <x v="0"/>
    <n v="0"/>
    <x v="0"/>
    <x v="0"/>
    <s v="B - Retail"/>
    <n v="283"/>
    <x v="35"/>
    <x v="1"/>
    <x v="6"/>
    <x v="4"/>
    <x v="2"/>
    <x v="2"/>
    <x v="6"/>
    <n v="0"/>
  </r>
  <r>
    <x v="0"/>
    <n v="0"/>
    <x v="0"/>
    <x v="0"/>
    <s v="B - Retail"/>
    <n v="284"/>
    <x v="35"/>
    <x v="1"/>
    <x v="6"/>
    <x v="4"/>
    <x v="2"/>
    <x v="2"/>
    <x v="7"/>
    <n v="0"/>
  </r>
  <r>
    <x v="0"/>
    <n v="0"/>
    <x v="0"/>
    <x v="0"/>
    <s v="B - Retail"/>
    <n v="285"/>
    <x v="36"/>
    <x v="1"/>
    <x v="6"/>
    <x v="4"/>
    <x v="3"/>
    <x v="2"/>
    <x v="4"/>
    <n v="0"/>
  </r>
  <r>
    <x v="0"/>
    <n v="0"/>
    <x v="0"/>
    <x v="0"/>
    <s v="B - Retail"/>
    <n v="286"/>
    <x v="36"/>
    <x v="1"/>
    <x v="6"/>
    <x v="4"/>
    <x v="3"/>
    <x v="2"/>
    <x v="5"/>
    <n v="0"/>
  </r>
  <r>
    <x v="0"/>
    <n v="0"/>
    <x v="0"/>
    <x v="0"/>
    <s v="B - Retail"/>
    <n v="287"/>
    <x v="36"/>
    <x v="1"/>
    <x v="6"/>
    <x v="4"/>
    <x v="3"/>
    <x v="2"/>
    <x v="6"/>
    <n v="0"/>
  </r>
  <r>
    <x v="0"/>
    <n v="0"/>
    <x v="0"/>
    <x v="0"/>
    <s v="B - Retail"/>
    <n v="288"/>
    <x v="36"/>
    <x v="1"/>
    <x v="6"/>
    <x v="4"/>
    <x v="3"/>
    <x v="2"/>
    <x v="7"/>
    <n v="0"/>
  </r>
  <r>
    <x v="0"/>
    <n v="0"/>
    <x v="0"/>
    <x v="0"/>
    <s v="B - Retail"/>
    <n v="289"/>
    <x v="33"/>
    <x v="2"/>
    <x v="6"/>
    <x v="4"/>
    <x v="1"/>
    <x v="2"/>
    <x v="4"/>
    <n v="0"/>
  </r>
  <r>
    <x v="0"/>
    <n v="0"/>
    <x v="0"/>
    <x v="0"/>
    <s v="B - Retail"/>
    <n v="290"/>
    <x v="33"/>
    <x v="2"/>
    <x v="6"/>
    <x v="4"/>
    <x v="1"/>
    <x v="2"/>
    <x v="5"/>
    <n v="0"/>
  </r>
  <r>
    <x v="0"/>
    <n v="0"/>
    <x v="0"/>
    <x v="0"/>
    <s v="B - Retail"/>
    <n v="291"/>
    <x v="33"/>
    <x v="2"/>
    <x v="6"/>
    <x v="4"/>
    <x v="1"/>
    <x v="2"/>
    <x v="6"/>
    <n v="0"/>
  </r>
  <r>
    <x v="0"/>
    <n v="0"/>
    <x v="0"/>
    <x v="0"/>
    <s v="B - Retail"/>
    <n v="292"/>
    <x v="33"/>
    <x v="2"/>
    <x v="6"/>
    <x v="4"/>
    <x v="1"/>
    <x v="2"/>
    <x v="7"/>
    <n v="0"/>
  </r>
  <r>
    <x v="0"/>
    <n v="0"/>
    <x v="0"/>
    <x v="0"/>
    <s v="B - Retail"/>
    <n v="293"/>
    <x v="34"/>
    <x v="2"/>
    <x v="6"/>
    <x v="4"/>
    <x v="1"/>
    <x v="2"/>
    <x v="4"/>
    <n v="0"/>
  </r>
  <r>
    <x v="0"/>
    <n v="0"/>
    <x v="0"/>
    <x v="0"/>
    <s v="B - Retail"/>
    <n v="294"/>
    <x v="34"/>
    <x v="2"/>
    <x v="6"/>
    <x v="4"/>
    <x v="1"/>
    <x v="2"/>
    <x v="5"/>
    <n v="0"/>
  </r>
  <r>
    <x v="0"/>
    <n v="0"/>
    <x v="0"/>
    <x v="0"/>
    <s v="B - Retail"/>
    <n v="295"/>
    <x v="34"/>
    <x v="2"/>
    <x v="6"/>
    <x v="4"/>
    <x v="1"/>
    <x v="2"/>
    <x v="6"/>
    <n v="0"/>
  </r>
  <r>
    <x v="0"/>
    <n v="0"/>
    <x v="0"/>
    <x v="0"/>
    <s v="B - Retail"/>
    <n v="296"/>
    <x v="34"/>
    <x v="2"/>
    <x v="6"/>
    <x v="4"/>
    <x v="1"/>
    <x v="2"/>
    <x v="7"/>
    <n v="0"/>
  </r>
  <r>
    <x v="0"/>
    <n v="0"/>
    <x v="0"/>
    <x v="0"/>
    <s v="B - Retail"/>
    <n v="297"/>
    <x v="35"/>
    <x v="2"/>
    <x v="6"/>
    <x v="4"/>
    <x v="2"/>
    <x v="2"/>
    <x v="4"/>
    <n v="0"/>
  </r>
  <r>
    <x v="0"/>
    <n v="0"/>
    <x v="0"/>
    <x v="0"/>
    <s v="B - Retail"/>
    <n v="298"/>
    <x v="35"/>
    <x v="2"/>
    <x v="6"/>
    <x v="4"/>
    <x v="2"/>
    <x v="2"/>
    <x v="5"/>
    <n v="0"/>
  </r>
  <r>
    <x v="0"/>
    <n v="0"/>
    <x v="0"/>
    <x v="0"/>
    <s v="B - Retail"/>
    <n v="299"/>
    <x v="35"/>
    <x v="2"/>
    <x v="6"/>
    <x v="4"/>
    <x v="2"/>
    <x v="2"/>
    <x v="6"/>
    <n v="0"/>
  </r>
  <r>
    <x v="0"/>
    <n v="0"/>
    <x v="0"/>
    <x v="0"/>
    <s v="B - Retail"/>
    <n v="300"/>
    <x v="35"/>
    <x v="2"/>
    <x v="6"/>
    <x v="4"/>
    <x v="2"/>
    <x v="2"/>
    <x v="7"/>
    <n v="0"/>
  </r>
  <r>
    <x v="0"/>
    <n v="0"/>
    <x v="0"/>
    <x v="0"/>
    <s v="B - Retail"/>
    <n v="301"/>
    <x v="36"/>
    <x v="2"/>
    <x v="6"/>
    <x v="4"/>
    <x v="3"/>
    <x v="2"/>
    <x v="4"/>
    <n v="0"/>
  </r>
  <r>
    <x v="0"/>
    <n v="0"/>
    <x v="0"/>
    <x v="0"/>
    <s v="B - Retail"/>
    <n v="302"/>
    <x v="36"/>
    <x v="2"/>
    <x v="6"/>
    <x v="4"/>
    <x v="3"/>
    <x v="2"/>
    <x v="5"/>
    <n v="0"/>
  </r>
  <r>
    <x v="0"/>
    <n v="0"/>
    <x v="0"/>
    <x v="0"/>
    <s v="B - Retail"/>
    <n v="303"/>
    <x v="36"/>
    <x v="2"/>
    <x v="6"/>
    <x v="4"/>
    <x v="3"/>
    <x v="2"/>
    <x v="6"/>
    <n v="0"/>
  </r>
  <r>
    <x v="0"/>
    <n v="0"/>
    <x v="0"/>
    <x v="0"/>
    <s v="B - Retail"/>
    <n v="304"/>
    <x v="36"/>
    <x v="2"/>
    <x v="6"/>
    <x v="4"/>
    <x v="3"/>
    <x v="2"/>
    <x v="7"/>
    <n v="0"/>
  </r>
  <r>
    <x v="0"/>
    <n v="0"/>
    <x v="0"/>
    <x v="0"/>
    <s v="B - Retail"/>
    <n v="305"/>
    <x v="37"/>
    <x v="2"/>
    <x v="6"/>
    <x v="4"/>
    <x v="5"/>
    <x v="2"/>
    <x v="4"/>
    <n v="0"/>
  </r>
  <r>
    <x v="0"/>
    <n v="0"/>
    <x v="0"/>
    <x v="0"/>
    <s v="B - Retail"/>
    <n v="306"/>
    <x v="37"/>
    <x v="2"/>
    <x v="6"/>
    <x v="4"/>
    <x v="5"/>
    <x v="2"/>
    <x v="5"/>
    <n v="0"/>
  </r>
  <r>
    <x v="0"/>
    <n v="0"/>
    <x v="0"/>
    <x v="0"/>
    <s v="B - Retail"/>
    <n v="307"/>
    <x v="37"/>
    <x v="2"/>
    <x v="6"/>
    <x v="4"/>
    <x v="5"/>
    <x v="2"/>
    <x v="6"/>
    <n v="0"/>
  </r>
  <r>
    <x v="0"/>
    <n v="0"/>
    <x v="0"/>
    <x v="0"/>
    <s v="B - Retail"/>
    <n v="308"/>
    <x v="37"/>
    <x v="2"/>
    <x v="6"/>
    <x v="4"/>
    <x v="5"/>
    <x v="2"/>
    <x v="7"/>
    <n v="0"/>
  </r>
  <r>
    <x v="0"/>
    <n v="0"/>
    <x v="0"/>
    <x v="0"/>
    <s v="B - Retail"/>
    <n v="309"/>
    <x v="38"/>
    <x v="2"/>
    <x v="7"/>
    <x v="4"/>
    <x v="0"/>
    <x v="2"/>
    <x v="4"/>
    <n v="0"/>
  </r>
  <r>
    <x v="0"/>
    <n v="0"/>
    <x v="0"/>
    <x v="0"/>
    <s v="B - Retail"/>
    <n v="310"/>
    <x v="38"/>
    <x v="2"/>
    <x v="7"/>
    <x v="4"/>
    <x v="0"/>
    <x v="2"/>
    <x v="5"/>
    <n v="0"/>
  </r>
  <r>
    <x v="0"/>
    <n v="0"/>
    <x v="0"/>
    <x v="0"/>
    <s v="B - Retail"/>
    <n v="311"/>
    <x v="38"/>
    <x v="2"/>
    <x v="7"/>
    <x v="4"/>
    <x v="0"/>
    <x v="2"/>
    <x v="6"/>
    <n v="0"/>
  </r>
  <r>
    <x v="0"/>
    <n v="0"/>
    <x v="0"/>
    <x v="0"/>
    <s v="B - Retail"/>
    <n v="312"/>
    <x v="38"/>
    <x v="2"/>
    <x v="7"/>
    <x v="4"/>
    <x v="0"/>
    <x v="2"/>
    <x v="7"/>
    <n v="0"/>
  </r>
  <r>
    <x v="0"/>
    <n v="0"/>
    <x v="0"/>
    <x v="0"/>
    <s v="B - Retail"/>
    <n v="313"/>
    <x v="39"/>
    <x v="1"/>
    <x v="3"/>
    <x v="4"/>
    <x v="1"/>
    <x v="3"/>
    <x v="4"/>
    <n v="0"/>
  </r>
  <r>
    <x v="0"/>
    <n v="0"/>
    <x v="0"/>
    <x v="0"/>
    <s v="B - Retail"/>
    <n v="314"/>
    <x v="39"/>
    <x v="1"/>
    <x v="3"/>
    <x v="4"/>
    <x v="1"/>
    <x v="3"/>
    <x v="5"/>
    <n v="0"/>
  </r>
  <r>
    <x v="0"/>
    <n v="0"/>
    <x v="0"/>
    <x v="0"/>
    <s v="B - Retail"/>
    <n v="315"/>
    <x v="39"/>
    <x v="1"/>
    <x v="3"/>
    <x v="4"/>
    <x v="1"/>
    <x v="3"/>
    <x v="6"/>
    <n v="0"/>
  </r>
  <r>
    <x v="0"/>
    <n v="0"/>
    <x v="0"/>
    <x v="0"/>
    <s v="B - Retail"/>
    <n v="316"/>
    <x v="39"/>
    <x v="1"/>
    <x v="3"/>
    <x v="4"/>
    <x v="1"/>
    <x v="3"/>
    <x v="7"/>
    <n v="0"/>
  </r>
  <r>
    <x v="0"/>
    <n v="0"/>
    <x v="0"/>
    <x v="0"/>
    <s v="B - Retail"/>
    <n v="317"/>
    <x v="40"/>
    <x v="1"/>
    <x v="3"/>
    <x v="4"/>
    <x v="1"/>
    <x v="3"/>
    <x v="4"/>
    <n v="0"/>
  </r>
  <r>
    <x v="0"/>
    <n v="0"/>
    <x v="0"/>
    <x v="0"/>
    <s v="B - Retail"/>
    <n v="318"/>
    <x v="40"/>
    <x v="1"/>
    <x v="3"/>
    <x v="4"/>
    <x v="1"/>
    <x v="3"/>
    <x v="5"/>
    <n v="0"/>
  </r>
  <r>
    <x v="0"/>
    <n v="0"/>
    <x v="0"/>
    <x v="0"/>
    <s v="B - Retail"/>
    <n v="319"/>
    <x v="40"/>
    <x v="1"/>
    <x v="3"/>
    <x v="4"/>
    <x v="1"/>
    <x v="3"/>
    <x v="6"/>
    <n v="0"/>
  </r>
  <r>
    <x v="0"/>
    <n v="0"/>
    <x v="0"/>
    <x v="0"/>
    <s v="B - Retail"/>
    <n v="320"/>
    <x v="40"/>
    <x v="1"/>
    <x v="3"/>
    <x v="4"/>
    <x v="1"/>
    <x v="3"/>
    <x v="7"/>
    <n v="0"/>
  </r>
  <r>
    <x v="0"/>
    <n v="0"/>
    <x v="0"/>
    <x v="0"/>
    <s v="B - Retail"/>
    <n v="321"/>
    <x v="41"/>
    <x v="1"/>
    <x v="3"/>
    <x v="4"/>
    <x v="2"/>
    <x v="3"/>
    <x v="4"/>
    <n v="0"/>
  </r>
  <r>
    <x v="0"/>
    <n v="0"/>
    <x v="0"/>
    <x v="0"/>
    <s v="B - Retail"/>
    <n v="322"/>
    <x v="41"/>
    <x v="1"/>
    <x v="3"/>
    <x v="4"/>
    <x v="2"/>
    <x v="3"/>
    <x v="5"/>
    <n v="0"/>
  </r>
  <r>
    <x v="0"/>
    <n v="0"/>
    <x v="0"/>
    <x v="0"/>
    <s v="B - Retail"/>
    <n v="323"/>
    <x v="41"/>
    <x v="1"/>
    <x v="3"/>
    <x v="4"/>
    <x v="2"/>
    <x v="3"/>
    <x v="6"/>
    <n v="0"/>
  </r>
  <r>
    <x v="0"/>
    <n v="0"/>
    <x v="0"/>
    <x v="0"/>
    <s v="B - Retail"/>
    <n v="324"/>
    <x v="41"/>
    <x v="1"/>
    <x v="3"/>
    <x v="4"/>
    <x v="2"/>
    <x v="3"/>
    <x v="7"/>
    <n v="0"/>
  </r>
  <r>
    <x v="0"/>
    <n v="0"/>
    <x v="0"/>
    <x v="0"/>
    <s v="B - Retail"/>
    <n v="325"/>
    <x v="42"/>
    <x v="1"/>
    <x v="3"/>
    <x v="4"/>
    <x v="3"/>
    <x v="3"/>
    <x v="4"/>
    <n v="0"/>
  </r>
  <r>
    <x v="0"/>
    <n v="0"/>
    <x v="0"/>
    <x v="0"/>
    <s v="B - Retail"/>
    <n v="326"/>
    <x v="42"/>
    <x v="1"/>
    <x v="3"/>
    <x v="4"/>
    <x v="3"/>
    <x v="3"/>
    <x v="5"/>
    <n v="0"/>
  </r>
  <r>
    <x v="0"/>
    <n v="0"/>
    <x v="0"/>
    <x v="0"/>
    <s v="B - Retail"/>
    <n v="327"/>
    <x v="42"/>
    <x v="1"/>
    <x v="3"/>
    <x v="4"/>
    <x v="3"/>
    <x v="3"/>
    <x v="6"/>
    <n v="0"/>
  </r>
  <r>
    <x v="0"/>
    <n v="0"/>
    <x v="0"/>
    <x v="0"/>
    <s v="B - Retail"/>
    <n v="328"/>
    <x v="42"/>
    <x v="1"/>
    <x v="3"/>
    <x v="4"/>
    <x v="3"/>
    <x v="3"/>
    <x v="7"/>
    <n v="0"/>
  </r>
  <r>
    <x v="0"/>
    <n v="0"/>
    <x v="0"/>
    <x v="0"/>
    <s v="B - Retail"/>
    <n v="329"/>
    <x v="39"/>
    <x v="2"/>
    <x v="3"/>
    <x v="4"/>
    <x v="1"/>
    <x v="3"/>
    <x v="4"/>
    <n v="0"/>
  </r>
  <r>
    <x v="0"/>
    <n v="0"/>
    <x v="0"/>
    <x v="0"/>
    <s v="B - Retail"/>
    <n v="330"/>
    <x v="39"/>
    <x v="2"/>
    <x v="3"/>
    <x v="4"/>
    <x v="1"/>
    <x v="3"/>
    <x v="5"/>
    <n v="0"/>
  </r>
  <r>
    <x v="0"/>
    <n v="0"/>
    <x v="0"/>
    <x v="0"/>
    <s v="B - Retail"/>
    <n v="331"/>
    <x v="39"/>
    <x v="2"/>
    <x v="3"/>
    <x v="4"/>
    <x v="1"/>
    <x v="3"/>
    <x v="6"/>
    <n v="0"/>
  </r>
  <r>
    <x v="0"/>
    <n v="0"/>
    <x v="0"/>
    <x v="0"/>
    <s v="B - Retail"/>
    <n v="332"/>
    <x v="39"/>
    <x v="2"/>
    <x v="3"/>
    <x v="4"/>
    <x v="1"/>
    <x v="3"/>
    <x v="7"/>
    <n v="0"/>
  </r>
  <r>
    <x v="0"/>
    <n v="0"/>
    <x v="0"/>
    <x v="0"/>
    <s v="B - Retail"/>
    <n v="333"/>
    <x v="40"/>
    <x v="2"/>
    <x v="3"/>
    <x v="4"/>
    <x v="1"/>
    <x v="3"/>
    <x v="4"/>
    <n v="0"/>
  </r>
  <r>
    <x v="0"/>
    <n v="0"/>
    <x v="0"/>
    <x v="0"/>
    <s v="B - Retail"/>
    <n v="334"/>
    <x v="40"/>
    <x v="2"/>
    <x v="3"/>
    <x v="4"/>
    <x v="1"/>
    <x v="3"/>
    <x v="5"/>
    <n v="0"/>
  </r>
  <r>
    <x v="0"/>
    <n v="0"/>
    <x v="0"/>
    <x v="0"/>
    <s v="B - Retail"/>
    <n v="335"/>
    <x v="40"/>
    <x v="2"/>
    <x v="3"/>
    <x v="4"/>
    <x v="1"/>
    <x v="3"/>
    <x v="6"/>
    <n v="0"/>
  </r>
  <r>
    <x v="0"/>
    <n v="0"/>
    <x v="0"/>
    <x v="0"/>
    <s v="B - Retail"/>
    <n v="336"/>
    <x v="40"/>
    <x v="2"/>
    <x v="3"/>
    <x v="4"/>
    <x v="1"/>
    <x v="3"/>
    <x v="7"/>
    <n v="0"/>
  </r>
  <r>
    <x v="0"/>
    <n v="0"/>
    <x v="0"/>
    <x v="0"/>
    <s v="B - Retail"/>
    <n v="337"/>
    <x v="41"/>
    <x v="2"/>
    <x v="3"/>
    <x v="4"/>
    <x v="2"/>
    <x v="3"/>
    <x v="4"/>
    <n v="0"/>
  </r>
  <r>
    <x v="0"/>
    <n v="0"/>
    <x v="0"/>
    <x v="0"/>
    <s v="B - Retail"/>
    <n v="338"/>
    <x v="41"/>
    <x v="2"/>
    <x v="3"/>
    <x v="4"/>
    <x v="2"/>
    <x v="3"/>
    <x v="5"/>
    <n v="0"/>
  </r>
  <r>
    <x v="0"/>
    <n v="0"/>
    <x v="0"/>
    <x v="0"/>
    <s v="B - Retail"/>
    <n v="339"/>
    <x v="41"/>
    <x v="2"/>
    <x v="3"/>
    <x v="4"/>
    <x v="2"/>
    <x v="3"/>
    <x v="6"/>
    <n v="0"/>
  </r>
  <r>
    <x v="0"/>
    <n v="0"/>
    <x v="0"/>
    <x v="0"/>
    <s v="B - Retail"/>
    <n v="340"/>
    <x v="41"/>
    <x v="2"/>
    <x v="3"/>
    <x v="4"/>
    <x v="2"/>
    <x v="3"/>
    <x v="7"/>
    <n v="0"/>
  </r>
  <r>
    <x v="0"/>
    <n v="0"/>
    <x v="0"/>
    <x v="0"/>
    <s v="B - Retail"/>
    <n v="341"/>
    <x v="42"/>
    <x v="2"/>
    <x v="3"/>
    <x v="4"/>
    <x v="3"/>
    <x v="3"/>
    <x v="4"/>
    <n v="0"/>
  </r>
  <r>
    <x v="0"/>
    <n v="0"/>
    <x v="0"/>
    <x v="0"/>
    <s v="B - Retail"/>
    <n v="342"/>
    <x v="42"/>
    <x v="2"/>
    <x v="3"/>
    <x v="4"/>
    <x v="3"/>
    <x v="3"/>
    <x v="5"/>
    <n v="0"/>
  </r>
  <r>
    <x v="0"/>
    <n v="0"/>
    <x v="0"/>
    <x v="0"/>
    <s v="B - Retail"/>
    <n v="343"/>
    <x v="42"/>
    <x v="2"/>
    <x v="3"/>
    <x v="4"/>
    <x v="3"/>
    <x v="3"/>
    <x v="6"/>
    <n v="0"/>
  </r>
  <r>
    <x v="0"/>
    <n v="0"/>
    <x v="0"/>
    <x v="0"/>
    <s v="B - Retail"/>
    <n v="344"/>
    <x v="42"/>
    <x v="2"/>
    <x v="3"/>
    <x v="4"/>
    <x v="3"/>
    <x v="3"/>
    <x v="7"/>
    <n v="0"/>
  </r>
  <r>
    <x v="0"/>
    <n v="0"/>
    <x v="0"/>
    <x v="0"/>
    <s v="B - Retail"/>
    <n v="345"/>
    <x v="43"/>
    <x v="2"/>
    <x v="3"/>
    <x v="4"/>
    <x v="5"/>
    <x v="3"/>
    <x v="4"/>
    <n v="0"/>
  </r>
  <r>
    <x v="0"/>
    <n v="0"/>
    <x v="0"/>
    <x v="0"/>
    <s v="B - Retail"/>
    <n v="346"/>
    <x v="43"/>
    <x v="2"/>
    <x v="3"/>
    <x v="4"/>
    <x v="5"/>
    <x v="3"/>
    <x v="5"/>
    <n v="0"/>
  </r>
  <r>
    <x v="0"/>
    <n v="0"/>
    <x v="0"/>
    <x v="0"/>
    <s v="B - Retail"/>
    <n v="347"/>
    <x v="43"/>
    <x v="2"/>
    <x v="3"/>
    <x v="4"/>
    <x v="5"/>
    <x v="3"/>
    <x v="6"/>
    <n v="0"/>
  </r>
  <r>
    <x v="0"/>
    <n v="0"/>
    <x v="0"/>
    <x v="0"/>
    <s v="B - Retail"/>
    <n v="348"/>
    <x v="43"/>
    <x v="2"/>
    <x v="3"/>
    <x v="4"/>
    <x v="5"/>
    <x v="3"/>
    <x v="7"/>
    <n v="0"/>
  </r>
  <r>
    <x v="0"/>
    <n v="0"/>
    <x v="0"/>
    <x v="0"/>
    <s v="C - Wholesale outbound"/>
    <n v="349"/>
    <x v="44"/>
    <x v="1"/>
    <x v="3"/>
    <x v="4"/>
    <x v="1"/>
    <x v="2"/>
    <x v="4"/>
    <n v="0"/>
  </r>
  <r>
    <x v="0"/>
    <n v="0"/>
    <x v="0"/>
    <x v="0"/>
    <s v="C - Wholesale outbound"/>
    <n v="350"/>
    <x v="44"/>
    <x v="1"/>
    <x v="3"/>
    <x v="4"/>
    <x v="1"/>
    <x v="2"/>
    <x v="5"/>
    <n v="0"/>
  </r>
  <r>
    <x v="0"/>
    <n v="0"/>
    <x v="0"/>
    <x v="0"/>
    <s v="C - Wholesale outbound"/>
    <n v="351"/>
    <x v="44"/>
    <x v="1"/>
    <x v="3"/>
    <x v="4"/>
    <x v="1"/>
    <x v="2"/>
    <x v="6"/>
    <n v="0"/>
  </r>
  <r>
    <x v="0"/>
    <n v="0"/>
    <x v="0"/>
    <x v="0"/>
    <s v="C - Wholesale outbound"/>
    <n v="352"/>
    <x v="44"/>
    <x v="1"/>
    <x v="3"/>
    <x v="4"/>
    <x v="1"/>
    <x v="2"/>
    <x v="7"/>
    <n v="0"/>
  </r>
  <r>
    <x v="0"/>
    <n v="0"/>
    <x v="0"/>
    <x v="0"/>
    <s v="C - Wholesale outbound"/>
    <n v="353"/>
    <x v="45"/>
    <x v="1"/>
    <x v="3"/>
    <x v="4"/>
    <x v="2"/>
    <x v="2"/>
    <x v="4"/>
    <n v="0"/>
  </r>
  <r>
    <x v="0"/>
    <n v="0"/>
    <x v="0"/>
    <x v="0"/>
    <s v="C - Wholesale outbound"/>
    <n v="354"/>
    <x v="45"/>
    <x v="1"/>
    <x v="3"/>
    <x v="4"/>
    <x v="2"/>
    <x v="2"/>
    <x v="5"/>
    <n v="0"/>
  </r>
  <r>
    <x v="0"/>
    <n v="0"/>
    <x v="0"/>
    <x v="0"/>
    <s v="C - Wholesale outbound"/>
    <n v="355"/>
    <x v="45"/>
    <x v="1"/>
    <x v="3"/>
    <x v="4"/>
    <x v="2"/>
    <x v="2"/>
    <x v="6"/>
    <n v="0"/>
  </r>
  <r>
    <x v="0"/>
    <n v="0"/>
    <x v="0"/>
    <x v="0"/>
    <s v="C - Wholesale outbound"/>
    <n v="356"/>
    <x v="45"/>
    <x v="1"/>
    <x v="3"/>
    <x v="4"/>
    <x v="2"/>
    <x v="2"/>
    <x v="7"/>
    <n v="0"/>
  </r>
  <r>
    <x v="0"/>
    <n v="0"/>
    <x v="0"/>
    <x v="0"/>
    <s v="C - Wholesale outbound"/>
    <n v="357"/>
    <x v="46"/>
    <x v="1"/>
    <x v="3"/>
    <x v="4"/>
    <x v="3"/>
    <x v="2"/>
    <x v="4"/>
    <n v="0"/>
  </r>
  <r>
    <x v="0"/>
    <n v="0"/>
    <x v="0"/>
    <x v="0"/>
    <s v="C - Wholesale outbound"/>
    <n v="358"/>
    <x v="46"/>
    <x v="1"/>
    <x v="3"/>
    <x v="4"/>
    <x v="3"/>
    <x v="2"/>
    <x v="5"/>
    <n v="0"/>
  </r>
  <r>
    <x v="0"/>
    <n v="0"/>
    <x v="0"/>
    <x v="0"/>
    <s v="C - Wholesale outbound"/>
    <n v="359"/>
    <x v="46"/>
    <x v="1"/>
    <x v="3"/>
    <x v="4"/>
    <x v="3"/>
    <x v="2"/>
    <x v="6"/>
    <n v="0"/>
  </r>
  <r>
    <x v="0"/>
    <n v="0"/>
    <x v="0"/>
    <x v="0"/>
    <s v="C - Wholesale outbound"/>
    <n v="360"/>
    <x v="46"/>
    <x v="1"/>
    <x v="3"/>
    <x v="4"/>
    <x v="3"/>
    <x v="2"/>
    <x v="7"/>
    <n v="0"/>
  </r>
  <r>
    <x v="0"/>
    <n v="0"/>
    <x v="0"/>
    <x v="0"/>
    <s v="C - Wholesale outbound"/>
    <n v="361"/>
    <x v="44"/>
    <x v="3"/>
    <x v="3"/>
    <x v="4"/>
    <x v="1"/>
    <x v="2"/>
    <x v="4"/>
    <n v="0"/>
  </r>
  <r>
    <x v="0"/>
    <n v="0"/>
    <x v="0"/>
    <x v="0"/>
    <s v="C - Wholesale outbound"/>
    <n v="362"/>
    <x v="44"/>
    <x v="3"/>
    <x v="3"/>
    <x v="4"/>
    <x v="1"/>
    <x v="2"/>
    <x v="5"/>
    <n v="0"/>
  </r>
  <r>
    <x v="0"/>
    <n v="0"/>
    <x v="0"/>
    <x v="0"/>
    <s v="C - Wholesale outbound"/>
    <n v="363"/>
    <x v="44"/>
    <x v="3"/>
    <x v="3"/>
    <x v="4"/>
    <x v="1"/>
    <x v="2"/>
    <x v="6"/>
    <n v="0"/>
  </r>
  <r>
    <x v="0"/>
    <n v="0"/>
    <x v="0"/>
    <x v="0"/>
    <s v="C - Wholesale outbound"/>
    <n v="364"/>
    <x v="44"/>
    <x v="3"/>
    <x v="3"/>
    <x v="4"/>
    <x v="1"/>
    <x v="2"/>
    <x v="7"/>
    <n v="0"/>
  </r>
  <r>
    <x v="0"/>
    <n v="0"/>
    <x v="0"/>
    <x v="0"/>
    <s v="C - Wholesale outbound"/>
    <n v="365"/>
    <x v="45"/>
    <x v="3"/>
    <x v="3"/>
    <x v="4"/>
    <x v="2"/>
    <x v="2"/>
    <x v="4"/>
    <n v="0"/>
  </r>
  <r>
    <x v="0"/>
    <n v="0"/>
    <x v="0"/>
    <x v="0"/>
    <s v="C - Wholesale outbound"/>
    <n v="366"/>
    <x v="45"/>
    <x v="3"/>
    <x v="3"/>
    <x v="4"/>
    <x v="2"/>
    <x v="2"/>
    <x v="5"/>
    <n v="0"/>
  </r>
  <r>
    <x v="0"/>
    <n v="0"/>
    <x v="0"/>
    <x v="0"/>
    <s v="C - Wholesale outbound"/>
    <n v="367"/>
    <x v="45"/>
    <x v="3"/>
    <x v="3"/>
    <x v="4"/>
    <x v="2"/>
    <x v="2"/>
    <x v="6"/>
    <n v="0"/>
  </r>
  <r>
    <x v="0"/>
    <n v="0"/>
    <x v="0"/>
    <x v="0"/>
    <s v="C - Wholesale outbound"/>
    <n v="368"/>
    <x v="45"/>
    <x v="3"/>
    <x v="3"/>
    <x v="4"/>
    <x v="2"/>
    <x v="2"/>
    <x v="7"/>
    <n v="0"/>
  </r>
  <r>
    <x v="0"/>
    <n v="0"/>
    <x v="0"/>
    <x v="0"/>
    <s v="C - Wholesale outbound"/>
    <n v="369"/>
    <x v="46"/>
    <x v="3"/>
    <x v="3"/>
    <x v="4"/>
    <x v="3"/>
    <x v="2"/>
    <x v="4"/>
    <n v="0"/>
  </r>
  <r>
    <x v="0"/>
    <n v="0"/>
    <x v="0"/>
    <x v="0"/>
    <s v="C - Wholesale outbound"/>
    <n v="370"/>
    <x v="46"/>
    <x v="3"/>
    <x v="3"/>
    <x v="4"/>
    <x v="3"/>
    <x v="2"/>
    <x v="5"/>
    <n v="0"/>
  </r>
  <r>
    <x v="0"/>
    <n v="0"/>
    <x v="0"/>
    <x v="0"/>
    <s v="C - Wholesale outbound"/>
    <n v="371"/>
    <x v="46"/>
    <x v="3"/>
    <x v="3"/>
    <x v="4"/>
    <x v="3"/>
    <x v="2"/>
    <x v="6"/>
    <n v="0"/>
  </r>
  <r>
    <x v="0"/>
    <n v="0"/>
    <x v="0"/>
    <x v="0"/>
    <s v="C - Wholesale outbound"/>
    <n v="372"/>
    <x v="46"/>
    <x v="3"/>
    <x v="3"/>
    <x v="4"/>
    <x v="3"/>
    <x v="2"/>
    <x v="7"/>
    <n v="0"/>
  </r>
  <r>
    <x v="0"/>
    <n v="0"/>
    <x v="0"/>
    <x v="0"/>
    <s v="C - Wholesale outbound"/>
    <n v="373"/>
    <x v="47"/>
    <x v="4"/>
    <x v="3"/>
    <x v="4"/>
    <x v="1"/>
    <x v="2"/>
    <x v="4"/>
    <n v="0"/>
  </r>
  <r>
    <x v="0"/>
    <n v="0"/>
    <x v="0"/>
    <x v="0"/>
    <s v="C - Wholesale outbound"/>
    <n v="374"/>
    <x v="47"/>
    <x v="4"/>
    <x v="3"/>
    <x v="4"/>
    <x v="1"/>
    <x v="2"/>
    <x v="5"/>
    <n v="0"/>
  </r>
  <r>
    <x v="0"/>
    <n v="0"/>
    <x v="0"/>
    <x v="0"/>
    <s v="C - Wholesale outbound"/>
    <n v="375"/>
    <x v="47"/>
    <x v="4"/>
    <x v="3"/>
    <x v="4"/>
    <x v="1"/>
    <x v="2"/>
    <x v="6"/>
    <n v="0"/>
  </r>
  <r>
    <x v="0"/>
    <n v="0"/>
    <x v="0"/>
    <x v="0"/>
    <s v="C - Wholesale outbound"/>
    <n v="376"/>
    <x v="47"/>
    <x v="4"/>
    <x v="3"/>
    <x v="4"/>
    <x v="1"/>
    <x v="2"/>
    <x v="7"/>
    <n v="0"/>
  </r>
  <r>
    <x v="0"/>
    <n v="0"/>
    <x v="0"/>
    <x v="0"/>
    <s v="C - Wholesale outbound"/>
    <n v="377"/>
    <x v="48"/>
    <x v="4"/>
    <x v="3"/>
    <x v="4"/>
    <x v="1"/>
    <x v="2"/>
    <x v="4"/>
    <n v="0"/>
  </r>
  <r>
    <x v="0"/>
    <n v="0"/>
    <x v="0"/>
    <x v="0"/>
    <s v="C - Wholesale outbound"/>
    <n v="378"/>
    <x v="48"/>
    <x v="4"/>
    <x v="3"/>
    <x v="4"/>
    <x v="1"/>
    <x v="2"/>
    <x v="5"/>
    <n v="0"/>
  </r>
  <r>
    <x v="0"/>
    <n v="0"/>
    <x v="0"/>
    <x v="0"/>
    <s v="C - Wholesale outbound"/>
    <n v="379"/>
    <x v="48"/>
    <x v="4"/>
    <x v="3"/>
    <x v="4"/>
    <x v="1"/>
    <x v="2"/>
    <x v="6"/>
    <n v="0"/>
  </r>
  <r>
    <x v="0"/>
    <n v="0"/>
    <x v="0"/>
    <x v="0"/>
    <s v="C - Wholesale outbound"/>
    <n v="380"/>
    <x v="48"/>
    <x v="4"/>
    <x v="3"/>
    <x v="4"/>
    <x v="1"/>
    <x v="2"/>
    <x v="7"/>
    <n v="0"/>
  </r>
  <r>
    <x v="0"/>
    <n v="0"/>
    <x v="0"/>
    <x v="0"/>
    <s v="C - Wholesale outbound"/>
    <n v="381"/>
    <x v="49"/>
    <x v="4"/>
    <x v="3"/>
    <x v="4"/>
    <x v="1"/>
    <x v="2"/>
    <x v="4"/>
    <n v="0"/>
  </r>
  <r>
    <x v="0"/>
    <n v="0"/>
    <x v="0"/>
    <x v="0"/>
    <s v="C - Wholesale outbound"/>
    <n v="382"/>
    <x v="49"/>
    <x v="4"/>
    <x v="3"/>
    <x v="4"/>
    <x v="1"/>
    <x v="2"/>
    <x v="5"/>
    <n v="0"/>
  </r>
  <r>
    <x v="0"/>
    <n v="0"/>
    <x v="0"/>
    <x v="0"/>
    <s v="C - Wholesale outbound"/>
    <n v="383"/>
    <x v="49"/>
    <x v="4"/>
    <x v="3"/>
    <x v="4"/>
    <x v="1"/>
    <x v="2"/>
    <x v="6"/>
    <n v="0"/>
  </r>
  <r>
    <x v="0"/>
    <n v="0"/>
    <x v="0"/>
    <x v="0"/>
    <s v="C - Wholesale outbound"/>
    <n v="384"/>
    <x v="49"/>
    <x v="4"/>
    <x v="3"/>
    <x v="4"/>
    <x v="1"/>
    <x v="2"/>
    <x v="7"/>
    <n v="0"/>
  </r>
  <r>
    <x v="0"/>
    <n v="0"/>
    <x v="0"/>
    <x v="0"/>
    <s v="C - Wholesale outbound"/>
    <n v="385"/>
    <x v="47"/>
    <x v="5"/>
    <x v="3"/>
    <x v="4"/>
    <x v="1"/>
    <x v="2"/>
    <x v="4"/>
    <n v="0"/>
  </r>
  <r>
    <x v="0"/>
    <n v="0"/>
    <x v="0"/>
    <x v="0"/>
    <s v="C - Wholesale outbound"/>
    <n v="386"/>
    <x v="47"/>
    <x v="5"/>
    <x v="3"/>
    <x v="4"/>
    <x v="1"/>
    <x v="2"/>
    <x v="5"/>
    <n v="0"/>
  </r>
  <r>
    <x v="0"/>
    <n v="0"/>
    <x v="0"/>
    <x v="0"/>
    <s v="C - Wholesale outbound"/>
    <n v="387"/>
    <x v="47"/>
    <x v="5"/>
    <x v="3"/>
    <x v="4"/>
    <x v="1"/>
    <x v="2"/>
    <x v="6"/>
    <n v="0"/>
  </r>
  <r>
    <x v="0"/>
    <n v="0"/>
    <x v="0"/>
    <x v="0"/>
    <s v="C - Wholesale outbound"/>
    <n v="388"/>
    <x v="47"/>
    <x v="5"/>
    <x v="3"/>
    <x v="4"/>
    <x v="1"/>
    <x v="2"/>
    <x v="7"/>
    <n v="0"/>
  </r>
  <r>
    <x v="0"/>
    <n v="0"/>
    <x v="0"/>
    <x v="0"/>
    <s v="C - Wholesale outbound"/>
    <n v="389"/>
    <x v="48"/>
    <x v="5"/>
    <x v="3"/>
    <x v="4"/>
    <x v="1"/>
    <x v="2"/>
    <x v="4"/>
    <n v="0"/>
  </r>
  <r>
    <x v="0"/>
    <n v="0"/>
    <x v="0"/>
    <x v="0"/>
    <s v="C - Wholesale outbound"/>
    <n v="390"/>
    <x v="48"/>
    <x v="5"/>
    <x v="3"/>
    <x v="4"/>
    <x v="1"/>
    <x v="2"/>
    <x v="5"/>
    <n v="0"/>
  </r>
  <r>
    <x v="0"/>
    <n v="0"/>
    <x v="0"/>
    <x v="0"/>
    <s v="C - Wholesale outbound"/>
    <n v="391"/>
    <x v="48"/>
    <x v="5"/>
    <x v="3"/>
    <x v="4"/>
    <x v="1"/>
    <x v="2"/>
    <x v="6"/>
    <n v="0"/>
  </r>
  <r>
    <x v="0"/>
    <n v="0"/>
    <x v="0"/>
    <x v="0"/>
    <s v="C - Wholesale outbound"/>
    <n v="392"/>
    <x v="48"/>
    <x v="5"/>
    <x v="3"/>
    <x v="4"/>
    <x v="1"/>
    <x v="2"/>
    <x v="7"/>
    <n v="0"/>
  </r>
  <r>
    <x v="0"/>
    <n v="0"/>
    <x v="0"/>
    <x v="0"/>
    <s v="C - Wholesale outbound"/>
    <n v="393"/>
    <x v="49"/>
    <x v="5"/>
    <x v="3"/>
    <x v="4"/>
    <x v="1"/>
    <x v="2"/>
    <x v="4"/>
    <n v="0"/>
  </r>
  <r>
    <x v="0"/>
    <n v="0"/>
    <x v="0"/>
    <x v="0"/>
    <s v="C - Wholesale outbound"/>
    <n v="394"/>
    <x v="49"/>
    <x v="5"/>
    <x v="3"/>
    <x v="4"/>
    <x v="1"/>
    <x v="2"/>
    <x v="5"/>
    <n v="0"/>
  </r>
  <r>
    <x v="0"/>
    <n v="0"/>
    <x v="0"/>
    <x v="0"/>
    <s v="C - Wholesale outbound"/>
    <n v="395"/>
    <x v="49"/>
    <x v="5"/>
    <x v="3"/>
    <x v="4"/>
    <x v="1"/>
    <x v="2"/>
    <x v="6"/>
    <n v="0"/>
  </r>
  <r>
    <x v="0"/>
    <n v="0"/>
    <x v="0"/>
    <x v="0"/>
    <s v="C - Wholesale outbound"/>
    <n v="396"/>
    <x v="49"/>
    <x v="5"/>
    <x v="3"/>
    <x v="4"/>
    <x v="1"/>
    <x v="2"/>
    <x v="7"/>
    <n v="0"/>
  </r>
  <r>
    <x v="0"/>
    <n v="0"/>
    <x v="0"/>
    <x v="0"/>
    <s v="C - Wholesale outbound"/>
    <n v="397"/>
    <x v="50"/>
    <x v="4"/>
    <x v="3"/>
    <x v="4"/>
    <x v="2"/>
    <x v="2"/>
    <x v="4"/>
    <n v="0"/>
  </r>
  <r>
    <x v="0"/>
    <n v="0"/>
    <x v="0"/>
    <x v="0"/>
    <s v="C - Wholesale outbound"/>
    <n v="398"/>
    <x v="50"/>
    <x v="4"/>
    <x v="3"/>
    <x v="4"/>
    <x v="2"/>
    <x v="2"/>
    <x v="5"/>
    <n v="0"/>
  </r>
  <r>
    <x v="0"/>
    <n v="0"/>
    <x v="0"/>
    <x v="0"/>
    <s v="C - Wholesale outbound"/>
    <n v="399"/>
    <x v="50"/>
    <x v="4"/>
    <x v="3"/>
    <x v="4"/>
    <x v="2"/>
    <x v="2"/>
    <x v="6"/>
    <n v="0"/>
  </r>
  <r>
    <x v="0"/>
    <n v="0"/>
    <x v="0"/>
    <x v="0"/>
    <s v="C - Wholesale outbound"/>
    <n v="400"/>
    <x v="50"/>
    <x v="4"/>
    <x v="3"/>
    <x v="4"/>
    <x v="2"/>
    <x v="2"/>
    <x v="7"/>
    <n v="0"/>
  </r>
  <r>
    <x v="0"/>
    <n v="0"/>
    <x v="0"/>
    <x v="0"/>
    <s v="C - Wholesale outbound"/>
    <n v="401"/>
    <x v="51"/>
    <x v="4"/>
    <x v="3"/>
    <x v="4"/>
    <x v="2"/>
    <x v="2"/>
    <x v="4"/>
    <n v="0"/>
  </r>
  <r>
    <x v="0"/>
    <n v="0"/>
    <x v="0"/>
    <x v="0"/>
    <s v="C - Wholesale outbound"/>
    <n v="402"/>
    <x v="51"/>
    <x v="4"/>
    <x v="3"/>
    <x v="4"/>
    <x v="2"/>
    <x v="2"/>
    <x v="5"/>
    <n v="0"/>
  </r>
  <r>
    <x v="0"/>
    <n v="0"/>
    <x v="0"/>
    <x v="0"/>
    <s v="C - Wholesale outbound"/>
    <n v="403"/>
    <x v="51"/>
    <x v="4"/>
    <x v="3"/>
    <x v="4"/>
    <x v="2"/>
    <x v="2"/>
    <x v="6"/>
    <n v="0"/>
  </r>
  <r>
    <x v="0"/>
    <n v="0"/>
    <x v="0"/>
    <x v="0"/>
    <s v="C - Wholesale outbound"/>
    <n v="404"/>
    <x v="51"/>
    <x v="4"/>
    <x v="3"/>
    <x v="4"/>
    <x v="2"/>
    <x v="2"/>
    <x v="7"/>
    <n v="0"/>
  </r>
  <r>
    <x v="0"/>
    <n v="0"/>
    <x v="0"/>
    <x v="0"/>
    <s v="C - Wholesale outbound"/>
    <n v="405"/>
    <x v="52"/>
    <x v="4"/>
    <x v="3"/>
    <x v="4"/>
    <x v="2"/>
    <x v="2"/>
    <x v="4"/>
    <n v="0"/>
  </r>
  <r>
    <x v="0"/>
    <n v="0"/>
    <x v="0"/>
    <x v="0"/>
    <s v="C - Wholesale outbound"/>
    <n v="406"/>
    <x v="52"/>
    <x v="4"/>
    <x v="3"/>
    <x v="4"/>
    <x v="2"/>
    <x v="2"/>
    <x v="5"/>
    <n v="0"/>
  </r>
  <r>
    <x v="0"/>
    <n v="0"/>
    <x v="0"/>
    <x v="0"/>
    <s v="C - Wholesale outbound"/>
    <n v="407"/>
    <x v="52"/>
    <x v="4"/>
    <x v="3"/>
    <x v="4"/>
    <x v="2"/>
    <x v="2"/>
    <x v="6"/>
    <n v="0"/>
  </r>
  <r>
    <x v="0"/>
    <n v="0"/>
    <x v="0"/>
    <x v="0"/>
    <s v="C - Wholesale outbound"/>
    <n v="408"/>
    <x v="52"/>
    <x v="4"/>
    <x v="3"/>
    <x v="4"/>
    <x v="2"/>
    <x v="2"/>
    <x v="7"/>
    <n v="0"/>
  </r>
  <r>
    <x v="0"/>
    <n v="0"/>
    <x v="0"/>
    <x v="0"/>
    <s v="C - Wholesale outbound"/>
    <n v="409"/>
    <x v="50"/>
    <x v="5"/>
    <x v="3"/>
    <x v="4"/>
    <x v="2"/>
    <x v="2"/>
    <x v="4"/>
    <n v="0"/>
  </r>
  <r>
    <x v="0"/>
    <n v="0"/>
    <x v="0"/>
    <x v="0"/>
    <s v="C - Wholesale outbound"/>
    <n v="410"/>
    <x v="50"/>
    <x v="5"/>
    <x v="3"/>
    <x v="4"/>
    <x v="2"/>
    <x v="2"/>
    <x v="5"/>
    <n v="0"/>
  </r>
  <r>
    <x v="0"/>
    <n v="0"/>
    <x v="0"/>
    <x v="0"/>
    <s v="C - Wholesale outbound"/>
    <n v="411"/>
    <x v="50"/>
    <x v="5"/>
    <x v="3"/>
    <x v="4"/>
    <x v="2"/>
    <x v="2"/>
    <x v="6"/>
    <n v="0"/>
  </r>
  <r>
    <x v="0"/>
    <n v="0"/>
    <x v="0"/>
    <x v="0"/>
    <s v="C - Wholesale outbound"/>
    <n v="412"/>
    <x v="50"/>
    <x v="5"/>
    <x v="3"/>
    <x v="4"/>
    <x v="2"/>
    <x v="2"/>
    <x v="7"/>
    <n v="0"/>
  </r>
  <r>
    <x v="0"/>
    <n v="0"/>
    <x v="0"/>
    <x v="0"/>
    <s v="C - Wholesale outbound"/>
    <n v="413"/>
    <x v="51"/>
    <x v="5"/>
    <x v="3"/>
    <x v="4"/>
    <x v="2"/>
    <x v="2"/>
    <x v="4"/>
    <n v="0"/>
  </r>
  <r>
    <x v="0"/>
    <n v="0"/>
    <x v="0"/>
    <x v="0"/>
    <s v="C - Wholesale outbound"/>
    <n v="414"/>
    <x v="51"/>
    <x v="5"/>
    <x v="3"/>
    <x v="4"/>
    <x v="2"/>
    <x v="2"/>
    <x v="5"/>
    <n v="0"/>
  </r>
  <r>
    <x v="0"/>
    <n v="0"/>
    <x v="0"/>
    <x v="0"/>
    <s v="C - Wholesale outbound"/>
    <n v="415"/>
    <x v="51"/>
    <x v="5"/>
    <x v="3"/>
    <x v="4"/>
    <x v="2"/>
    <x v="2"/>
    <x v="6"/>
    <n v="0"/>
  </r>
  <r>
    <x v="0"/>
    <n v="0"/>
    <x v="0"/>
    <x v="0"/>
    <s v="C - Wholesale outbound"/>
    <n v="416"/>
    <x v="51"/>
    <x v="5"/>
    <x v="3"/>
    <x v="4"/>
    <x v="2"/>
    <x v="2"/>
    <x v="7"/>
    <n v="0"/>
  </r>
  <r>
    <x v="0"/>
    <n v="0"/>
    <x v="0"/>
    <x v="0"/>
    <s v="C - Wholesale outbound"/>
    <n v="417"/>
    <x v="52"/>
    <x v="5"/>
    <x v="3"/>
    <x v="4"/>
    <x v="2"/>
    <x v="2"/>
    <x v="4"/>
    <n v="0"/>
  </r>
  <r>
    <x v="0"/>
    <n v="0"/>
    <x v="0"/>
    <x v="0"/>
    <s v="C - Wholesale outbound"/>
    <n v="418"/>
    <x v="52"/>
    <x v="5"/>
    <x v="3"/>
    <x v="4"/>
    <x v="2"/>
    <x v="2"/>
    <x v="5"/>
    <n v="0"/>
  </r>
  <r>
    <x v="0"/>
    <n v="0"/>
    <x v="0"/>
    <x v="0"/>
    <s v="C - Wholesale outbound"/>
    <n v="419"/>
    <x v="52"/>
    <x v="5"/>
    <x v="3"/>
    <x v="4"/>
    <x v="2"/>
    <x v="2"/>
    <x v="6"/>
    <n v="0"/>
  </r>
  <r>
    <x v="0"/>
    <n v="0"/>
    <x v="0"/>
    <x v="0"/>
    <s v="C - Wholesale outbound"/>
    <n v="420"/>
    <x v="52"/>
    <x v="5"/>
    <x v="3"/>
    <x v="4"/>
    <x v="2"/>
    <x v="2"/>
    <x v="7"/>
    <n v="0"/>
  </r>
  <r>
    <x v="0"/>
    <n v="0"/>
    <x v="0"/>
    <x v="0"/>
    <s v="C - Wholesale outbound"/>
    <n v="421"/>
    <x v="53"/>
    <x v="4"/>
    <x v="3"/>
    <x v="4"/>
    <x v="3"/>
    <x v="2"/>
    <x v="4"/>
    <n v="0"/>
  </r>
  <r>
    <x v="0"/>
    <n v="0"/>
    <x v="0"/>
    <x v="0"/>
    <s v="C - Wholesale outbound"/>
    <n v="422"/>
    <x v="53"/>
    <x v="4"/>
    <x v="3"/>
    <x v="4"/>
    <x v="3"/>
    <x v="2"/>
    <x v="5"/>
    <n v="0"/>
  </r>
  <r>
    <x v="0"/>
    <n v="0"/>
    <x v="0"/>
    <x v="0"/>
    <s v="C - Wholesale outbound"/>
    <n v="423"/>
    <x v="53"/>
    <x v="4"/>
    <x v="3"/>
    <x v="4"/>
    <x v="3"/>
    <x v="2"/>
    <x v="6"/>
    <n v="0"/>
  </r>
  <r>
    <x v="0"/>
    <n v="0"/>
    <x v="0"/>
    <x v="0"/>
    <s v="C - Wholesale outbound"/>
    <n v="424"/>
    <x v="53"/>
    <x v="4"/>
    <x v="3"/>
    <x v="4"/>
    <x v="3"/>
    <x v="2"/>
    <x v="7"/>
    <n v="0"/>
  </r>
  <r>
    <x v="0"/>
    <n v="0"/>
    <x v="0"/>
    <x v="0"/>
    <s v="C - Wholesale outbound"/>
    <n v="425"/>
    <x v="54"/>
    <x v="4"/>
    <x v="3"/>
    <x v="4"/>
    <x v="3"/>
    <x v="2"/>
    <x v="4"/>
    <n v="0"/>
  </r>
  <r>
    <x v="0"/>
    <n v="0"/>
    <x v="0"/>
    <x v="0"/>
    <s v="C - Wholesale outbound"/>
    <n v="426"/>
    <x v="54"/>
    <x v="4"/>
    <x v="3"/>
    <x v="4"/>
    <x v="3"/>
    <x v="2"/>
    <x v="5"/>
    <n v="0"/>
  </r>
  <r>
    <x v="0"/>
    <n v="0"/>
    <x v="0"/>
    <x v="0"/>
    <s v="C - Wholesale outbound"/>
    <n v="427"/>
    <x v="54"/>
    <x v="4"/>
    <x v="3"/>
    <x v="4"/>
    <x v="3"/>
    <x v="2"/>
    <x v="6"/>
    <n v="0"/>
  </r>
  <r>
    <x v="0"/>
    <n v="0"/>
    <x v="0"/>
    <x v="0"/>
    <s v="C - Wholesale outbound"/>
    <n v="428"/>
    <x v="54"/>
    <x v="4"/>
    <x v="3"/>
    <x v="4"/>
    <x v="3"/>
    <x v="2"/>
    <x v="7"/>
    <n v="0"/>
  </r>
  <r>
    <x v="0"/>
    <n v="0"/>
    <x v="0"/>
    <x v="0"/>
    <s v="C - Wholesale outbound"/>
    <n v="429"/>
    <x v="55"/>
    <x v="4"/>
    <x v="3"/>
    <x v="4"/>
    <x v="3"/>
    <x v="2"/>
    <x v="4"/>
    <n v="0"/>
  </r>
  <r>
    <x v="0"/>
    <n v="0"/>
    <x v="0"/>
    <x v="0"/>
    <s v="C - Wholesale outbound"/>
    <n v="430"/>
    <x v="55"/>
    <x v="4"/>
    <x v="3"/>
    <x v="4"/>
    <x v="3"/>
    <x v="2"/>
    <x v="5"/>
    <n v="0"/>
  </r>
  <r>
    <x v="0"/>
    <n v="0"/>
    <x v="0"/>
    <x v="0"/>
    <s v="C - Wholesale outbound"/>
    <n v="431"/>
    <x v="55"/>
    <x v="4"/>
    <x v="3"/>
    <x v="4"/>
    <x v="3"/>
    <x v="2"/>
    <x v="6"/>
    <n v="0"/>
  </r>
  <r>
    <x v="0"/>
    <n v="0"/>
    <x v="0"/>
    <x v="0"/>
    <s v="C - Wholesale outbound"/>
    <n v="432"/>
    <x v="55"/>
    <x v="4"/>
    <x v="3"/>
    <x v="4"/>
    <x v="3"/>
    <x v="2"/>
    <x v="7"/>
    <n v="0"/>
  </r>
  <r>
    <x v="0"/>
    <n v="0"/>
    <x v="0"/>
    <x v="0"/>
    <s v="C - Wholesale outbound"/>
    <n v="433"/>
    <x v="53"/>
    <x v="5"/>
    <x v="3"/>
    <x v="4"/>
    <x v="3"/>
    <x v="2"/>
    <x v="4"/>
    <n v="0"/>
  </r>
  <r>
    <x v="0"/>
    <n v="0"/>
    <x v="0"/>
    <x v="0"/>
    <s v="C - Wholesale outbound"/>
    <n v="434"/>
    <x v="53"/>
    <x v="5"/>
    <x v="3"/>
    <x v="4"/>
    <x v="3"/>
    <x v="2"/>
    <x v="5"/>
    <n v="0"/>
  </r>
  <r>
    <x v="0"/>
    <n v="0"/>
    <x v="0"/>
    <x v="0"/>
    <s v="C - Wholesale outbound"/>
    <n v="435"/>
    <x v="53"/>
    <x v="5"/>
    <x v="3"/>
    <x v="4"/>
    <x v="3"/>
    <x v="2"/>
    <x v="6"/>
    <n v="0"/>
  </r>
  <r>
    <x v="0"/>
    <n v="0"/>
    <x v="0"/>
    <x v="0"/>
    <s v="C - Wholesale outbound"/>
    <n v="436"/>
    <x v="53"/>
    <x v="5"/>
    <x v="3"/>
    <x v="4"/>
    <x v="3"/>
    <x v="2"/>
    <x v="7"/>
    <n v="0"/>
  </r>
  <r>
    <x v="0"/>
    <n v="0"/>
    <x v="0"/>
    <x v="0"/>
    <s v="C - Wholesale outbound"/>
    <n v="437"/>
    <x v="54"/>
    <x v="5"/>
    <x v="3"/>
    <x v="4"/>
    <x v="3"/>
    <x v="2"/>
    <x v="4"/>
    <n v="0"/>
  </r>
  <r>
    <x v="0"/>
    <n v="0"/>
    <x v="0"/>
    <x v="0"/>
    <s v="C - Wholesale outbound"/>
    <n v="438"/>
    <x v="54"/>
    <x v="5"/>
    <x v="3"/>
    <x v="4"/>
    <x v="3"/>
    <x v="2"/>
    <x v="5"/>
    <n v="0"/>
  </r>
  <r>
    <x v="0"/>
    <n v="0"/>
    <x v="0"/>
    <x v="0"/>
    <s v="C - Wholesale outbound"/>
    <n v="439"/>
    <x v="54"/>
    <x v="5"/>
    <x v="3"/>
    <x v="4"/>
    <x v="3"/>
    <x v="2"/>
    <x v="6"/>
    <n v="0"/>
  </r>
  <r>
    <x v="0"/>
    <n v="0"/>
    <x v="0"/>
    <x v="0"/>
    <s v="C - Wholesale outbound"/>
    <n v="440"/>
    <x v="54"/>
    <x v="5"/>
    <x v="3"/>
    <x v="4"/>
    <x v="3"/>
    <x v="2"/>
    <x v="7"/>
    <n v="0"/>
  </r>
  <r>
    <x v="0"/>
    <n v="0"/>
    <x v="0"/>
    <x v="0"/>
    <s v="C - Wholesale outbound"/>
    <n v="441"/>
    <x v="55"/>
    <x v="5"/>
    <x v="3"/>
    <x v="4"/>
    <x v="3"/>
    <x v="2"/>
    <x v="4"/>
    <n v="0"/>
  </r>
  <r>
    <x v="0"/>
    <n v="0"/>
    <x v="0"/>
    <x v="0"/>
    <s v="C - Wholesale outbound"/>
    <n v="442"/>
    <x v="55"/>
    <x v="5"/>
    <x v="3"/>
    <x v="4"/>
    <x v="3"/>
    <x v="2"/>
    <x v="5"/>
    <n v="0"/>
  </r>
  <r>
    <x v="0"/>
    <n v="0"/>
    <x v="0"/>
    <x v="0"/>
    <s v="C - Wholesale outbound"/>
    <n v="443"/>
    <x v="55"/>
    <x v="5"/>
    <x v="3"/>
    <x v="4"/>
    <x v="3"/>
    <x v="2"/>
    <x v="6"/>
    <n v="0"/>
  </r>
  <r>
    <x v="0"/>
    <n v="0"/>
    <x v="0"/>
    <x v="0"/>
    <s v="C - Wholesale outbound"/>
    <n v="444"/>
    <x v="55"/>
    <x v="5"/>
    <x v="3"/>
    <x v="4"/>
    <x v="3"/>
    <x v="2"/>
    <x v="7"/>
    <n v="0"/>
  </r>
  <r>
    <x v="0"/>
    <n v="0"/>
    <x v="0"/>
    <x v="0"/>
    <s v="C - Wholesale outbound"/>
    <n v="445"/>
    <x v="56"/>
    <x v="1"/>
    <x v="3"/>
    <x v="4"/>
    <x v="1"/>
    <x v="2"/>
    <x v="4"/>
    <n v="0"/>
  </r>
  <r>
    <x v="0"/>
    <n v="0"/>
    <x v="0"/>
    <x v="0"/>
    <s v="C - Wholesale outbound"/>
    <n v="446"/>
    <x v="56"/>
    <x v="1"/>
    <x v="3"/>
    <x v="4"/>
    <x v="1"/>
    <x v="2"/>
    <x v="5"/>
    <n v="0"/>
  </r>
  <r>
    <x v="0"/>
    <n v="0"/>
    <x v="0"/>
    <x v="0"/>
    <s v="C - Wholesale outbound"/>
    <n v="447"/>
    <x v="56"/>
    <x v="1"/>
    <x v="3"/>
    <x v="4"/>
    <x v="1"/>
    <x v="2"/>
    <x v="6"/>
    <n v="0"/>
  </r>
  <r>
    <x v="0"/>
    <n v="0"/>
    <x v="0"/>
    <x v="0"/>
    <s v="C - Wholesale outbound"/>
    <n v="448"/>
    <x v="56"/>
    <x v="1"/>
    <x v="3"/>
    <x v="4"/>
    <x v="1"/>
    <x v="2"/>
    <x v="7"/>
    <n v="0"/>
  </r>
  <r>
    <x v="0"/>
    <n v="0"/>
    <x v="0"/>
    <x v="0"/>
    <s v="C - Wholesale outbound"/>
    <n v="449"/>
    <x v="57"/>
    <x v="1"/>
    <x v="3"/>
    <x v="4"/>
    <x v="2"/>
    <x v="2"/>
    <x v="4"/>
    <n v="0"/>
  </r>
  <r>
    <x v="0"/>
    <n v="0"/>
    <x v="0"/>
    <x v="0"/>
    <s v="C - Wholesale outbound"/>
    <n v="450"/>
    <x v="57"/>
    <x v="1"/>
    <x v="3"/>
    <x v="4"/>
    <x v="2"/>
    <x v="2"/>
    <x v="5"/>
    <n v="0"/>
  </r>
  <r>
    <x v="0"/>
    <n v="0"/>
    <x v="0"/>
    <x v="0"/>
    <s v="C - Wholesale outbound"/>
    <n v="451"/>
    <x v="57"/>
    <x v="1"/>
    <x v="3"/>
    <x v="4"/>
    <x v="2"/>
    <x v="2"/>
    <x v="6"/>
    <n v="0"/>
  </r>
  <r>
    <x v="0"/>
    <n v="0"/>
    <x v="0"/>
    <x v="0"/>
    <s v="C - Wholesale outbound"/>
    <n v="452"/>
    <x v="57"/>
    <x v="1"/>
    <x v="3"/>
    <x v="4"/>
    <x v="2"/>
    <x v="2"/>
    <x v="7"/>
    <n v="0"/>
  </r>
  <r>
    <x v="0"/>
    <n v="0"/>
    <x v="0"/>
    <x v="0"/>
    <s v="C - Wholesale outbound"/>
    <n v="453"/>
    <x v="58"/>
    <x v="1"/>
    <x v="3"/>
    <x v="4"/>
    <x v="3"/>
    <x v="2"/>
    <x v="4"/>
    <n v="0"/>
  </r>
  <r>
    <x v="0"/>
    <n v="0"/>
    <x v="0"/>
    <x v="0"/>
    <s v="C - Wholesale outbound"/>
    <n v="454"/>
    <x v="58"/>
    <x v="1"/>
    <x v="3"/>
    <x v="4"/>
    <x v="3"/>
    <x v="2"/>
    <x v="5"/>
    <n v="0"/>
  </r>
  <r>
    <x v="0"/>
    <n v="0"/>
    <x v="0"/>
    <x v="0"/>
    <s v="C - Wholesale outbound"/>
    <n v="455"/>
    <x v="58"/>
    <x v="1"/>
    <x v="3"/>
    <x v="4"/>
    <x v="3"/>
    <x v="2"/>
    <x v="6"/>
    <n v="0"/>
  </r>
  <r>
    <x v="0"/>
    <n v="0"/>
    <x v="0"/>
    <x v="0"/>
    <s v="C - Wholesale outbound"/>
    <n v="456"/>
    <x v="58"/>
    <x v="1"/>
    <x v="3"/>
    <x v="4"/>
    <x v="3"/>
    <x v="2"/>
    <x v="7"/>
    <n v="0"/>
  </r>
  <r>
    <x v="0"/>
    <n v="0"/>
    <x v="0"/>
    <x v="0"/>
    <s v="C - Wholesale outbound"/>
    <n v="457"/>
    <x v="56"/>
    <x v="3"/>
    <x v="3"/>
    <x v="4"/>
    <x v="1"/>
    <x v="2"/>
    <x v="4"/>
    <n v="0"/>
  </r>
  <r>
    <x v="0"/>
    <n v="0"/>
    <x v="0"/>
    <x v="0"/>
    <s v="C - Wholesale outbound"/>
    <n v="458"/>
    <x v="56"/>
    <x v="3"/>
    <x v="3"/>
    <x v="4"/>
    <x v="1"/>
    <x v="2"/>
    <x v="5"/>
    <n v="0"/>
  </r>
  <r>
    <x v="0"/>
    <n v="0"/>
    <x v="0"/>
    <x v="0"/>
    <s v="C - Wholesale outbound"/>
    <n v="459"/>
    <x v="56"/>
    <x v="3"/>
    <x v="3"/>
    <x v="4"/>
    <x v="1"/>
    <x v="2"/>
    <x v="6"/>
    <n v="0"/>
  </r>
  <r>
    <x v="0"/>
    <n v="0"/>
    <x v="0"/>
    <x v="0"/>
    <s v="C - Wholesale outbound"/>
    <n v="460"/>
    <x v="56"/>
    <x v="3"/>
    <x v="3"/>
    <x v="4"/>
    <x v="1"/>
    <x v="2"/>
    <x v="7"/>
    <n v="0"/>
  </r>
  <r>
    <x v="0"/>
    <n v="0"/>
    <x v="0"/>
    <x v="0"/>
    <s v="C - Wholesale outbound"/>
    <n v="461"/>
    <x v="57"/>
    <x v="3"/>
    <x v="3"/>
    <x v="4"/>
    <x v="2"/>
    <x v="2"/>
    <x v="4"/>
    <n v="0"/>
  </r>
  <r>
    <x v="0"/>
    <n v="0"/>
    <x v="0"/>
    <x v="0"/>
    <s v="C - Wholesale outbound"/>
    <n v="462"/>
    <x v="57"/>
    <x v="3"/>
    <x v="3"/>
    <x v="4"/>
    <x v="2"/>
    <x v="2"/>
    <x v="5"/>
    <n v="0"/>
  </r>
  <r>
    <x v="0"/>
    <n v="0"/>
    <x v="0"/>
    <x v="0"/>
    <s v="C - Wholesale outbound"/>
    <n v="463"/>
    <x v="57"/>
    <x v="3"/>
    <x v="3"/>
    <x v="4"/>
    <x v="2"/>
    <x v="2"/>
    <x v="6"/>
    <n v="0"/>
  </r>
  <r>
    <x v="0"/>
    <n v="0"/>
    <x v="0"/>
    <x v="0"/>
    <s v="C - Wholesale outbound"/>
    <n v="464"/>
    <x v="57"/>
    <x v="3"/>
    <x v="3"/>
    <x v="4"/>
    <x v="2"/>
    <x v="2"/>
    <x v="7"/>
    <n v="0"/>
  </r>
  <r>
    <x v="0"/>
    <n v="0"/>
    <x v="0"/>
    <x v="0"/>
    <s v="C - Wholesale outbound"/>
    <n v="465"/>
    <x v="58"/>
    <x v="3"/>
    <x v="3"/>
    <x v="4"/>
    <x v="3"/>
    <x v="2"/>
    <x v="4"/>
    <n v="0"/>
  </r>
  <r>
    <x v="0"/>
    <n v="0"/>
    <x v="0"/>
    <x v="0"/>
    <s v="C - Wholesale outbound"/>
    <n v="466"/>
    <x v="58"/>
    <x v="3"/>
    <x v="3"/>
    <x v="4"/>
    <x v="3"/>
    <x v="2"/>
    <x v="5"/>
    <n v="0"/>
  </r>
  <r>
    <x v="0"/>
    <n v="0"/>
    <x v="0"/>
    <x v="0"/>
    <s v="C - Wholesale outbound"/>
    <n v="467"/>
    <x v="58"/>
    <x v="3"/>
    <x v="3"/>
    <x v="4"/>
    <x v="3"/>
    <x v="2"/>
    <x v="6"/>
    <n v="0"/>
  </r>
  <r>
    <x v="0"/>
    <n v="0"/>
    <x v="0"/>
    <x v="0"/>
    <s v="C - Wholesale outbound"/>
    <n v="468"/>
    <x v="58"/>
    <x v="3"/>
    <x v="3"/>
    <x v="4"/>
    <x v="3"/>
    <x v="2"/>
    <x v="7"/>
    <n v="0"/>
  </r>
  <r>
    <x v="0"/>
    <n v="0"/>
    <x v="0"/>
    <x v="0"/>
    <s v="D - Wholesale inbound, resale and transit"/>
    <n v="469"/>
    <x v="59"/>
    <x v="1"/>
    <x v="3"/>
    <x v="4"/>
    <x v="1"/>
    <x v="2"/>
    <x v="4"/>
    <n v="0"/>
  </r>
  <r>
    <x v="0"/>
    <n v="0"/>
    <x v="0"/>
    <x v="0"/>
    <s v="D - Wholesale inbound, resale and transit"/>
    <n v="470"/>
    <x v="59"/>
    <x v="1"/>
    <x v="3"/>
    <x v="4"/>
    <x v="1"/>
    <x v="2"/>
    <x v="5"/>
    <n v="0"/>
  </r>
  <r>
    <x v="0"/>
    <n v="0"/>
    <x v="0"/>
    <x v="0"/>
    <s v="D - Wholesale inbound, resale and transit"/>
    <n v="471"/>
    <x v="59"/>
    <x v="1"/>
    <x v="3"/>
    <x v="4"/>
    <x v="1"/>
    <x v="2"/>
    <x v="6"/>
    <n v="0"/>
  </r>
  <r>
    <x v="0"/>
    <n v="0"/>
    <x v="0"/>
    <x v="0"/>
    <s v="D - Wholesale inbound, resale and transit"/>
    <n v="472"/>
    <x v="59"/>
    <x v="1"/>
    <x v="3"/>
    <x v="4"/>
    <x v="1"/>
    <x v="2"/>
    <x v="7"/>
    <n v="0"/>
  </r>
  <r>
    <x v="0"/>
    <n v="0"/>
    <x v="0"/>
    <x v="0"/>
    <s v="D - Wholesale inbound, resale and transit"/>
    <n v="473"/>
    <x v="60"/>
    <x v="1"/>
    <x v="3"/>
    <x v="4"/>
    <x v="2"/>
    <x v="2"/>
    <x v="4"/>
    <n v="0"/>
  </r>
  <r>
    <x v="0"/>
    <n v="0"/>
    <x v="0"/>
    <x v="0"/>
    <s v="D - Wholesale inbound, resale and transit"/>
    <n v="474"/>
    <x v="60"/>
    <x v="1"/>
    <x v="3"/>
    <x v="4"/>
    <x v="2"/>
    <x v="2"/>
    <x v="5"/>
    <n v="0"/>
  </r>
  <r>
    <x v="0"/>
    <n v="0"/>
    <x v="0"/>
    <x v="0"/>
    <s v="D - Wholesale inbound, resale and transit"/>
    <n v="475"/>
    <x v="60"/>
    <x v="1"/>
    <x v="3"/>
    <x v="4"/>
    <x v="2"/>
    <x v="2"/>
    <x v="6"/>
    <n v="0"/>
  </r>
  <r>
    <x v="0"/>
    <n v="0"/>
    <x v="0"/>
    <x v="0"/>
    <s v="D - Wholesale inbound, resale and transit"/>
    <n v="476"/>
    <x v="60"/>
    <x v="1"/>
    <x v="3"/>
    <x v="4"/>
    <x v="2"/>
    <x v="2"/>
    <x v="7"/>
    <n v="0"/>
  </r>
  <r>
    <x v="0"/>
    <n v="0"/>
    <x v="0"/>
    <x v="0"/>
    <s v="D - Wholesale inbound, resale and transit"/>
    <n v="477"/>
    <x v="61"/>
    <x v="1"/>
    <x v="3"/>
    <x v="4"/>
    <x v="3"/>
    <x v="2"/>
    <x v="4"/>
    <n v="0"/>
  </r>
  <r>
    <x v="0"/>
    <n v="0"/>
    <x v="0"/>
    <x v="0"/>
    <s v="D - Wholesale inbound, resale and transit"/>
    <n v="478"/>
    <x v="61"/>
    <x v="1"/>
    <x v="3"/>
    <x v="4"/>
    <x v="3"/>
    <x v="2"/>
    <x v="5"/>
    <n v="0"/>
  </r>
  <r>
    <x v="0"/>
    <n v="0"/>
    <x v="0"/>
    <x v="0"/>
    <s v="D - Wholesale inbound, resale and transit"/>
    <n v="479"/>
    <x v="61"/>
    <x v="1"/>
    <x v="3"/>
    <x v="4"/>
    <x v="3"/>
    <x v="2"/>
    <x v="6"/>
    <n v="0"/>
  </r>
  <r>
    <x v="0"/>
    <n v="0"/>
    <x v="0"/>
    <x v="0"/>
    <s v="D - Wholesale inbound, resale and transit"/>
    <n v="480"/>
    <x v="61"/>
    <x v="1"/>
    <x v="3"/>
    <x v="4"/>
    <x v="3"/>
    <x v="2"/>
    <x v="7"/>
    <n v="0"/>
  </r>
  <r>
    <x v="0"/>
    <n v="0"/>
    <x v="0"/>
    <x v="0"/>
    <s v="D - Wholesale inbound, resale and transit"/>
    <n v="481"/>
    <x v="59"/>
    <x v="2"/>
    <x v="3"/>
    <x v="4"/>
    <x v="1"/>
    <x v="2"/>
    <x v="4"/>
    <n v="0"/>
  </r>
  <r>
    <x v="0"/>
    <n v="0"/>
    <x v="0"/>
    <x v="0"/>
    <s v="D - Wholesale inbound, resale and transit"/>
    <n v="482"/>
    <x v="59"/>
    <x v="2"/>
    <x v="3"/>
    <x v="4"/>
    <x v="1"/>
    <x v="2"/>
    <x v="5"/>
    <n v="0"/>
  </r>
  <r>
    <x v="0"/>
    <n v="0"/>
    <x v="0"/>
    <x v="0"/>
    <s v="D - Wholesale inbound, resale and transit"/>
    <n v="483"/>
    <x v="59"/>
    <x v="2"/>
    <x v="3"/>
    <x v="4"/>
    <x v="1"/>
    <x v="2"/>
    <x v="6"/>
    <n v="0"/>
  </r>
  <r>
    <x v="0"/>
    <n v="0"/>
    <x v="0"/>
    <x v="0"/>
    <s v="D - Wholesale inbound, resale and transit"/>
    <n v="484"/>
    <x v="59"/>
    <x v="2"/>
    <x v="3"/>
    <x v="4"/>
    <x v="1"/>
    <x v="2"/>
    <x v="7"/>
    <n v="0"/>
  </r>
  <r>
    <x v="0"/>
    <n v="0"/>
    <x v="0"/>
    <x v="0"/>
    <s v="D - Wholesale inbound, resale and transit"/>
    <n v="485"/>
    <x v="60"/>
    <x v="2"/>
    <x v="3"/>
    <x v="4"/>
    <x v="2"/>
    <x v="2"/>
    <x v="4"/>
    <n v="0"/>
  </r>
  <r>
    <x v="0"/>
    <n v="0"/>
    <x v="0"/>
    <x v="0"/>
    <s v="D - Wholesale inbound, resale and transit"/>
    <n v="486"/>
    <x v="60"/>
    <x v="2"/>
    <x v="3"/>
    <x v="4"/>
    <x v="2"/>
    <x v="2"/>
    <x v="5"/>
    <n v="0"/>
  </r>
  <r>
    <x v="0"/>
    <n v="0"/>
    <x v="0"/>
    <x v="0"/>
    <s v="D - Wholesale inbound, resale and transit"/>
    <n v="487"/>
    <x v="60"/>
    <x v="2"/>
    <x v="3"/>
    <x v="4"/>
    <x v="2"/>
    <x v="2"/>
    <x v="6"/>
    <n v="0"/>
  </r>
  <r>
    <x v="0"/>
    <n v="0"/>
    <x v="0"/>
    <x v="0"/>
    <s v="D - Wholesale inbound, resale and transit"/>
    <n v="488"/>
    <x v="60"/>
    <x v="2"/>
    <x v="3"/>
    <x v="4"/>
    <x v="2"/>
    <x v="2"/>
    <x v="7"/>
    <n v="0"/>
  </r>
  <r>
    <x v="0"/>
    <n v="0"/>
    <x v="0"/>
    <x v="0"/>
    <s v="D - Wholesale inbound, resale and transit"/>
    <n v="489"/>
    <x v="61"/>
    <x v="2"/>
    <x v="3"/>
    <x v="4"/>
    <x v="3"/>
    <x v="2"/>
    <x v="4"/>
    <n v="0"/>
  </r>
  <r>
    <x v="0"/>
    <n v="0"/>
    <x v="0"/>
    <x v="0"/>
    <s v="D - Wholesale inbound, resale and transit"/>
    <n v="490"/>
    <x v="61"/>
    <x v="2"/>
    <x v="3"/>
    <x v="4"/>
    <x v="3"/>
    <x v="2"/>
    <x v="5"/>
    <n v="0"/>
  </r>
  <r>
    <x v="0"/>
    <n v="0"/>
    <x v="0"/>
    <x v="0"/>
    <s v="D - Wholesale inbound, resale and transit"/>
    <n v="491"/>
    <x v="61"/>
    <x v="2"/>
    <x v="3"/>
    <x v="4"/>
    <x v="3"/>
    <x v="2"/>
    <x v="6"/>
    <n v="0"/>
  </r>
  <r>
    <x v="0"/>
    <n v="0"/>
    <x v="0"/>
    <x v="0"/>
    <s v="D - Wholesale inbound, resale and transit"/>
    <n v="492"/>
    <x v="61"/>
    <x v="2"/>
    <x v="3"/>
    <x v="4"/>
    <x v="3"/>
    <x v="2"/>
    <x v="7"/>
    <n v="0"/>
  </r>
  <r>
    <x v="0"/>
    <n v="0"/>
    <x v="0"/>
    <x v="0"/>
    <s v="D - Wholesale inbound, resale and transit"/>
    <n v="493"/>
    <x v="62"/>
    <x v="1"/>
    <x v="3"/>
    <x v="4"/>
    <x v="1"/>
    <x v="2"/>
    <x v="4"/>
    <n v="0"/>
  </r>
  <r>
    <x v="0"/>
    <n v="0"/>
    <x v="0"/>
    <x v="0"/>
    <s v="D - Wholesale inbound, resale and transit"/>
    <n v="494"/>
    <x v="62"/>
    <x v="1"/>
    <x v="3"/>
    <x v="4"/>
    <x v="1"/>
    <x v="2"/>
    <x v="5"/>
    <n v="0"/>
  </r>
  <r>
    <x v="0"/>
    <n v="0"/>
    <x v="0"/>
    <x v="0"/>
    <s v="D - Wholesale inbound, resale and transit"/>
    <n v="495"/>
    <x v="62"/>
    <x v="1"/>
    <x v="3"/>
    <x v="4"/>
    <x v="1"/>
    <x v="2"/>
    <x v="6"/>
    <n v="0"/>
  </r>
  <r>
    <x v="0"/>
    <n v="0"/>
    <x v="0"/>
    <x v="0"/>
    <s v="D - Wholesale inbound, resale and transit"/>
    <n v="496"/>
    <x v="62"/>
    <x v="1"/>
    <x v="3"/>
    <x v="4"/>
    <x v="1"/>
    <x v="2"/>
    <x v="7"/>
    <n v="0"/>
  </r>
  <r>
    <x v="0"/>
    <n v="0"/>
    <x v="0"/>
    <x v="0"/>
    <s v="D - Wholesale inbound, resale and transit"/>
    <n v="497"/>
    <x v="63"/>
    <x v="1"/>
    <x v="3"/>
    <x v="4"/>
    <x v="2"/>
    <x v="2"/>
    <x v="4"/>
    <n v="0"/>
  </r>
  <r>
    <x v="0"/>
    <n v="0"/>
    <x v="0"/>
    <x v="0"/>
    <s v="D - Wholesale inbound, resale and transit"/>
    <n v="498"/>
    <x v="63"/>
    <x v="1"/>
    <x v="3"/>
    <x v="4"/>
    <x v="2"/>
    <x v="2"/>
    <x v="5"/>
    <n v="0"/>
  </r>
  <r>
    <x v="0"/>
    <n v="0"/>
    <x v="0"/>
    <x v="0"/>
    <s v="D - Wholesale inbound, resale and transit"/>
    <n v="499"/>
    <x v="63"/>
    <x v="1"/>
    <x v="3"/>
    <x v="4"/>
    <x v="2"/>
    <x v="2"/>
    <x v="6"/>
    <n v="0"/>
  </r>
  <r>
    <x v="0"/>
    <n v="0"/>
    <x v="0"/>
    <x v="0"/>
    <s v="D - Wholesale inbound, resale and transit"/>
    <n v="500"/>
    <x v="63"/>
    <x v="1"/>
    <x v="3"/>
    <x v="4"/>
    <x v="2"/>
    <x v="2"/>
    <x v="7"/>
    <n v="0"/>
  </r>
  <r>
    <x v="0"/>
    <n v="0"/>
    <x v="0"/>
    <x v="0"/>
    <s v="D - Wholesale inbound, resale and transit"/>
    <n v="501"/>
    <x v="64"/>
    <x v="1"/>
    <x v="3"/>
    <x v="4"/>
    <x v="3"/>
    <x v="2"/>
    <x v="4"/>
    <n v="0"/>
  </r>
  <r>
    <x v="0"/>
    <n v="0"/>
    <x v="0"/>
    <x v="0"/>
    <s v="D - Wholesale inbound, resale and transit"/>
    <n v="502"/>
    <x v="64"/>
    <x v="1"/>
    <x v="3"/>
    <x v="4"/>
    <x v="3"/>
    <x v="2"/>
    <x v="5"/>
    <n v="0"/>
  </r>
  <r>
    <x v="0"/>
    <n v="0"/>
    <x v="0"/>
    <x v="0"/>
    <s v="D - Wholesale inbound, resale and transit"/>
    <n v="503"/>
    <x v="64"/>
    <x v="1"/>
    <x v="3"/>
    <x v="4"/>
    <x v="3"/>
    <x v="2"/>
    <x v="6"/>
    <n v="0"/>
  </r>
  <r>
    <x v="0"/>
    <n v="0"/>
    <x v="0"/>
    <x v="0"/>
    <s v="D - Wholesale inbound, resale and transit"/>
    <n v="504"/>
    <x v="64"/>
    <x v="1"/>
    <x v="3"/>
    <x v="4"/>
    <x v="3"/>
    <x v="2"/>
    <x v="7"/>
    <n v="0"/>
  </r>
  <r>
    <x v="0"/>
    <n v="0"/>
    <x v="0"/>
    <x v="0"/>
    <s v="D - Wholesale inbound, resale and transit"/>
    <n v="505"/>
    <x v="62"/>
    <x v="2"/>
    <x v="3"/>
    <x v="4"/>
    <x v="1"/>
    <x v="2"/>
    <x v="4"/>
    <n v="0"/>
  </r>
  <r>
    <x v="0"/>
    <n v="0"/>
    <x v="0"/>
    <x v="0"/>
    <s v="D - Wholesale inbound, resale and transit"/>
    <n v="506"/>
    <x v="62"/>
    <x v="2"/>
    <x v="3"/>
    <x v="4"/>
    <x v="1"/>
    <x v="2"/>
    <x v="5"/>
    <n v="0"/>
  </r>
  <r>
    <x v="0"/>
    <n v="0"/>
    <x v="0"/>
    <x v="0"/>
    <s v="D - Wholesale inbound, resale and transit"/>
    <n v="507"/>
    <x v="62"/>
    <x v="2"/>
    <x v="3"/>
    <x v="4"/>
    <x v="1"/>
    <x v="2"/>
    <x v="6"/>
    <n v="0"/>
  </r>
  <r>
    <x v="0"/>
    <n v="0"/>
    <x v="0"/>
    <x v="0"/>
    <s v="D - Wholesale inbound, resale and transit"/>
    <n v="508"/>
    <x v="62"/>
    <x v="2"/>
    <x v="3"/>
    <x v="4"/>
    <x v="1"/>
    <x v="2"/>
    <x v="7"/>
    <n v="0"/>
  </r>
  <r>
    <x v="0"/>
    <n v="0"/>
    <x v="0"/>
    <x v="0"/>
    <s v="D - Wholesale inbound, resale and transit"/>
    <n v="509"/>
    <x v="63"/>
    <x v="2"/>
    <x v="3"/>
    <x v="4"/>
    <x v="2"/>
    <x v="2"/>
    <x v="4"/>
    <n v="0"/>
  </r>
  <r>
    <x v="0"/>
    <n v="0"/>
    <x v="0"/>
    <x v="0"/>
    <s v="D - Wholesale inbound, resale and transit"/>
    <n v="510"/>
    <x v="63"/>
    <x v="2"/>
    <x v="3"/>
    <x v="4"/>
    <x v="2"/>
    <x v="2"/>
    <x v="5"/>
    <n v="0"/>
  </r>
  <r>
    <x v="0"/>
    <n v="0"/>
    <x v="0"/>
    <x v="0"/>
    <s v="D - Wholesale inbound, resale and transit"/>
    <n v="511"/>
    <x v="63"/>
    <x v="2"/>
    <x v="3"/>
    <x v="4"/>
    <x v="2"/>
    <x v="2"/>
    <x v="6"/>
    <n v="0"/>
  </r>
  <r>
    <x v="0"/>
    <n v="0"/>
    <x v="0"/>
    <x v="0"/>
    <s v="D - Wholesale inbound, resale and transit"/>
    <n v="512"/>
    <x v="63"/>
    <x v="2"/>
    <x v="3"/>
    <x v="4"/>
    <x v="2"/>
    <x v="2"/>
    <x v="7"/>
    <n v="0"/>
  </r>
  <r>
    <x v="0"/>
    <n v="0"/>
    <x v="0"/>
    <x v="0"/>
    <s v="D - Wholesale inbound, resale and transit"/>
    <n v="513"/>
    <x v="64"/>
    <x v="2"/>
    <x v="3"/>
    <x v="4"/>
    <x v="3"/>
    <x v="2"/>
    <x v="4"/>
    <n v="0"/>
  </r>
  <r>
    <x v="0"/>
    <n v="0"/>
    <x v="0"/>
    <x v="0"/>
    <s v="D - Wholesale inbound, resale and transit"/>
    <n v="514"/>
    <x v="64"/>
    <x v="2"/>
    <x v="3"/>
    <x v="4"/>
    <x v="3"/>
    <x v="2"/>
    <x v="5"/>
    <n v="0"/>
  </r>
  <r>
    <x v="0"/>
    <n v="0"/>
    <x v="0"/>
    <x v="0"/>
    <s v="D - Wholesale inbound, resale and transit"/>
    <n v="515"/>
    <x v="64"/>
    <x v="2"/>
    <x v="3"/>
    <x v="4"/>
    <x v="3"/>
    <x v="2"/>
    <x v="6"/>
    <n v="0"/>
  </r>
  <r>
    <x v="0"/>
    <n v="0"/>
    <x v="0"/>
    <x v="0"/>
    <s v="D - Wholesale inbound, resale and transit"/>
    <n v="516"/>
    <x v="64"/>
    <x v="2"/>
    <x v="3"/>
    <x v="4"/>
    <x v="3"/>
    <x v="2"/>
    <x v="7"/>
    <n v="0"/>
  </r>
  <r>
    <x v="0"/>
    <n v="0"/>
    <x v="0"/>
    <x v="0"/>
    <s v="D - Wholesale inbound, resale and transit"/>
    <n v="517"/>
    <x v="65"/>
    <x v="1"/>
    <x v="3"/>
    <x v="4"/>
    <x v="1"/>
    <x v="2"/>
    <x v="4"/>
    <n v="0"/>
  </r>
  <r>
    <x v="0"/>
    <n v="0"/>
    <x v="0"/>
    <x v="0"/>
    <s v="D - Wholesale inbound, resale and transit"/>
    <n v="518"/>
    <x v="65"/>
    <x v="1"/>
    <x v="3"/>
    <x v="4"/>
    <x v="1"/>
    <x v="2"/>
    <x v="5"/>
    <n v="0"/>
  </r>
  <r>
    <x v="0"/>
    <n v="0"/>
    <x v="0"/>
    <x v="0"/>
    <s v="D - Wholesale inbound, resale and transit"/>
    <n v="519"/>
    <x v="65"/>
    <x v="1"/>
    <x v="3"/>
    <x v="4"/>
    <x v="1"/>
    <x v="2"/>
    <x v="6"/>
    <n v="0"/>
  </r>
  <r>
    <x v="0"/>
    <n v="0"/>
    <x v="0"/>
    <x v="0"/>
    <s v="D - Wholesale inbound, resale and transit"/>
    <n v="520"/>
    <x v="65"/>
    <x v="1"/>
    <x v="3"/>
    <x v="4"/>
    <x v="1"/>
    <x v="2"/>
    <x v="7"/>
    <n v="0"/>
  </r>
  <r>
    <x v="0"/>
    <n v="0"/>
    <x v="0"/>
    <x v="0"/>
    <s v="D - Wholesale inbound, resale and transit"/>
    <n v="521"/>
    <x v="66"/>
    <x v="1"/>
    <x v="3"/>
    <x v="4"/>
    <x v="2"/>
    <x v="2"/>
    <x v="4"/>
    <n v="0"/>
  </r>
  <r>
    <x v="0"/>
    <n v="0"/>
    <x v="0"/>
    <x v="0"/>
    <s v="D - Wholesale inbound, resale and transit"/>
    <n v="522"/>
    <x v="66"/>
    <x v="1"/>
    <x v="3"/>
    <x v="4"/>
    <x v="2"/>
    <x v="2"/>
    <x v="5"/>
    <n v="0"/>
  </r>
  <r>
    <x v="0"/>
    <n v="0"/>
    <x v="0"/>
    <x v="0"/>
    <s v="D - Wholesale inbound, resale and transit"/>
    <n v="523"/>
    <x v="66"/>
    <x v="1"/>
    <x v="3"/>
    <x v="4"/>
    <x v="2"/>
    <x v="2"/>
    <x v="6"/>
    <n v="0"/>
  </r>
  <r>
    <x v="0"/>
    <n v="0"/>
    <x v="0"/>
    <x v="0"/>
    <s v="D - Wholesale inbound, resale and transit"/>
    <n v="524"/>
    <x v="66"/>
    <x v="1"/>
    <x v="3"/>
    <x v="4"/>
    <x v="2"/>
    <x v="2"/>
    <x v="7"/>
    <n v="0"/>
  </r>
  <r>
    <x v="0"/>
    <n v="0"/>
    <x v="0"/>
    <x v="0"/>
    <s v="D - Wholesale inbound, resale and transit"/>
    <n v="525"/>
    <x v="67"/>
    <x v="1"/>
    <x v="3"/>
    <x v="4"/>
    <x v="3"/>
    <x v="2"/>
    <x v="4"/>
    <n v="0"/>
  </r>
  <r>
    <x v="0"/>
    <n v="0"/>
    <x v="0"/>
    <x v="0"/>
    <s v="D - Wholesale inbound, resale and transit"/>
    <n v="526"/>
    <x v="67"/>
    <x v="1"/>
    <x v="3"/>
    <x v="4"/>
    <x v="3"/>
    <x v="2"/>
    <x v="5"/>
    <n v="0"/>
  </r>
  <r>
    <x v="0"/>
    <n v="0"/>
    <x v="0"/>
    <x v="0"/>
    <s v="D - Wholesale inbound, resale and transit"/>
    <n v="527"/>
    <x v="67"/>
    <x v="1"/>
    <x v="3"/>
    <x v="4"/>
    <x v="3"/>
    <x v="2"/>
    <x v="6"/>
    <n v="0"/>
  </r>
  <r>
    <x v="0"/>
    <n v="0"/>
    <x v="0"/>
    <x v="0"/>
    <s v="D - Wholesale inbound, resale and transit"/>
    <n v="528"/>
    <x v="67"/>
    <x v="1"/>
    <x v="3"/>
    <x v="4"/>
    <x v="3"/>
    <x v="2"/>
    <x v="7"/>
    <n v="0"/>
  </r>
  <r>
    <x v="0"/>
    <n v="0"/>
    <x v="0"/>
    <x v="0"/>
    <s v="D - Wholesale inbound, resale and transit"/>
    <n v="529"/>
    <x v="65"/>
    <x v="2"/>
    <x v="3"/>
    <x v="4"/>
    <x v="1"/>
    <x v="2"/>
    <x v="4"/>
    <n v="0"/>
  </r>
  <r>
    <x v="0"/>
    <n v="0"/>
    <x v="0"/>
    <x v="0"/>
    <s v="D - Wholesale inbound, resale and transit"/>
    <n v="530"/>
    <x v="65"/>
    <x v="2"/>
    <x v="3"/>
    <x v="4"/>
    <x v="1"/>
    <x v="2"/>
    <x v="5"/>
    <n v="0"/>
  </r>
  <r>
    <x v="0"/>
    <n v="0"/>
    <x v="0"/>
    <x v="0"/>
    <s v="D - Wholesale inbound, resale and transit"/>
    <n v="531"/>
    <x v="65"/>
    <x v="2"/>
    <x v="3"/>
    <x v="4"/>
    <x v="1"/>
    <x v="2"/>
    <x v="6"/>
    <n v="0"/>
  </r>
  <r>
    <x v="0"/>
    <n v="0"/>
    <x v="0"/>
    <x v="0"/>
    <s v="D - Wholesale inbound, resale and transit"/>
    <n v="532"/>
    <x v="65"/>
    <x v="2"/>
    <x v="3"/>
    <x v="4"/>
    <x v="1"/>
    <x v="2"/>
    <x v="7"/>
    <n v="0"/>
  </r>
  <r>
    <x v="0"/>
    <n v="0"/>
    <x v="0"/>
    <x v="0"/>
    <s v="D - Wholesale inbound, resale and transit"/>
    <n v="533"/>
    <x v="66"/>
    <x v="2"/>
    <x v="3"/>
    <x v="4"/>
    <x v="2"/>
    <x v="2"/>
    <x v="4"/>
    <n v="0"/>
  </r>
  <r>
    <x v="0"/>
    <n v="0"/>
    <x v="0"/>
    <x v="0"/>
    <s v="D - Wholesale inbound, resale and transit"/>
    <n v="534"/>
    <x v="66"/>
    <x v="2"/>
    <x v="3"/>
    <x v="4"/>
    <x v="2"/>
    <x v="2"/>
    <x v="5"/>
    <n v="0"/>
  </r>
  <r>
    <x v="0"/>
    <n v="0"/>
    <x v="0"/>
    <x v="0"/>
    <s v="D - Wholesale inbound, resale and transit"/>
    <n v="535"/>
    <x v="66"/>
    <x v="2"/>
    <x v="3"/>
    <x v="4"/>
    <x v="2"/>
    <x v="2"/>
    <x v="6"/>
    <n v="0"/>
  </r>
  <r>
    <x v="0"/>
    <n v="0"/>
    <x v="0"/>
    <x v="0"/>
    <s v="D - Wholesale inbound, resale and transit"/>
    <n v="536"/>
    <x v="66"/>
    <x v="2"/>
    <x v="3"/>
    <x v="4"/>
    <x v="2"/>
    <x v="2"/>
    <x v="7"/>
    <n v="0"/>
  </r>
  <r>
    <x v="0"/>
    <n v="0"/>
    <x v="0"/>
    <x v="0"/>
    <s v="D - Wholesale inbound, resale and transit"/>
    <n v="537"/>
    <x v="67"/>
    <x v="2"/>
    <x v="3"/>
    <x v="4"/>
    <x v="3"/>
    <x v="2"/>
    <x v="4"/>
    <n v="0"/>
  </r>
  <r>
    <x v="0"/>
    <n v="0"/>
    <x v="0"/>
    <x v="0"/>
    <s v="D - Wholesale inbound, resale and transit"/>
    <n v="538"/>
    <x v="67"/>
    <x v="2"/>
    <x v="3"/>
    <x v="4"/>
    <x v="3"/>
    <x v="2"/>
    <x v="5"/>
    <n v="0"/>
  </r>
  <r>
    <x v="0"/>
    <n v="0"/>
    <x v="0"/>
    <x v="0"/>
    <s v="D - Wholesale inbound, resale and transit"/>
    <n v="539"/>
    <x v="67"/>
    <x v="2"/>
    <x v="3"/>
    <x v="4"/>
    <x v="3"/>
    <x v="2"/>
    <x v="6"/>
    <n v="0"/>
  </r>
  <r>
    <x v="0"/>
    <n v="0"/>
    <x v="0"/>
    <x v="0"/>
    <s v="D - Wholesale inbound, resale and transit"/>
    <n v="540"/>
    <x v="67"/>
    <x v="2"/>
    <x v="3"/>
    <x v="4"/>
    <x v="3"/>
    <x v="2"/>
    <x v="7"/>
    <n v="0"/>
  </r>
  <r>
    <x v="0"/>
    <n v="0"/>
    <x v="0"/>
    <x v="0"/>
    <s v="D - Wholesale inbound, resale and transit"/>
    <n v="541"/>
    <x v="68"/>
    <x v="1"/>
    <x v="3"/>
    <x v="4"/>
    <x v="1"/>
    <x v="3"/>
    <x v="4"/>
    <n v="0"/>
  </r>
  <r>
    <x v="0"/>
    <n v="0"/>
    <x v="0"/>
    <x v="0"/>
    <s v="D - Wholesale inbound, resale and transit"/>
    <n v="542"/>
    <x v="68"/>
    <x v="1"/>
    <x v="3"/>
    <x v="4"/>
    <x v="1"/>
    <x v="3"/>
    <x v="5"/>
    <n v="0"/>
  </r>
  <r>
    <x v="0"/>
    <n v="0"/>
    <x v="0"/>
    <x v="0"/>
    <s v="D - Wholesale inbound, resale and transit"/>
    <n v="543"/>
    <x v="68"/>
    <x v="1"/>
    <x v="3"/>
    <x v="4"/>
    <x v="1"/>
    <x v="3"/>
    <x v="6"/>
    <n v="0"/>
  </r>
  <r>
    <x v="0"/>
    <n v="0"/>
    <x v="0"/>
    <x v="0"/>
    <s v="D - Wholesale inbound, resale and transit"/>
    <n v="544"/>
    <x v="68"/>
    <x v="1"/>
    <x v="3"/>
    <x v="4"/>
    <x v="1"/>
    <x v="3"/>
    <x v="7"/>
    <n v="0"/>
  </r>
  <r>
    <x v="0"/>
    <n v="0"/>
    <x v="0"/>
    <x v="0"/>
    <s v="D - Wholesale inbound, resale and transit"/>
    <n v="545"/>
    <x v="69"/>
    <x v="1"/>
    <x v="3"/>
    <x v="4"/>
    <x v="2"/>
    <x v="3"/>
    <x v="4"/>
    <n v="0"/>
  </r>
  <r>
    <x v="0"/>
    <n v="0"/>
    <x v="0"/>
    <x v="0"/>
    <s v="D - Wholesale inbound, resale and transit"/>
    <n v="546"/>
    <x v="69"/>
    <x v="1"/>
    <x v="3"/>
    <x v="4"/>
    <x v="2"/>
    <x v="3"/>
    <x v="5"/>
    <n v="0"/>
  </r>
  <r>
    <x v="0"/>
    <n v="0"/>
    <x v="0"/>
    <x v="0"/>
    <s v="D - Wholesale inbound, resale and transit"/>
    <n v="547"/>
    <x v="69"/>
    <x v="1"/>
    <x v="3"/>
    <x v="4"/>
    <x v="2"/>
    <x v="3"/>
    <x v="6"/>
    <n v="0"/>
  </r>
  <r>
    <x v="0"/>
    <n v="0"/>
    <x v="0"/>
    <x v="0"/>
    <s v="D - Wholesale inbound, resale and transit"/>
    <n v="548"/>
    <x v="69"/>
    <x v="1"/>
    <x v="3"/>
    <x v="4"/>
    <x v="2"/>
    <x v="3"/>
    <x v="7"/>
    <n v="0"/>
  </r>
  <r>
    <x v="0"/>
    <n v="0"/>
    <x v="0"/>
    <x v="0"/>
    <s v="D - Wholesale inbound, resale and transit"/>
    <n v="549"/>
    <x v="70"/>
    <x v="1"/>
    <x v="3"/>
    <x v="4"/>
    <x v="3"/>
    <x v="3"/>
    <x v="4"/>
    <n v="0"/>
  </r>
  <r>
    <x v="0"/>
    <n v="0"/>
    <x v="0"/>
    <x v="0"/>
    <s v="D - Wholesale inbound, resale and transit"/>
    <n v="550"/>
    <x v="70"/>
    <x v="1"/>
    <x v="3"/>
    <x v="4"/>
    <x v="3"/>
    <x v="3"/>
    <x v="5"/>
    <n v="0"/>
  </r>
  <r>
    <x v="0"/>
    <n v="0"/>
    <x v="0"/>
    <x v="0"/>
    <s v="D - Wholesale inbound, resale and transit"/>
    <n v="551"/>
    <x v="70"/>
    <x v="1"/>
    <x v="3"/>
    <x v="4"/>
    <x v="3"/>
    <x v="3"/>
    <x v="6"/>
    <n v="0"/>
  </r>
  <r>
    <x v="0"/>
    <n v="0"/>
    <x v="0"/>
    <x v="0"/>
    <s v="D - Wholesale inbound, resale and transit"/>
    <n v="552"/>
    <x v="70"/>
    <x v="1"/>
    <x v="3"/>
    <x v="4"/>
    <x v="3"/>
    <x v="3"/>
    <x v="7"/>
    <n v="0"/>
  </r>
  <r>
    <x v="0"/>
    <n v="0"/>
    <x v="0"/>
    <x v="0"/>
    <s v="D - Wholesale inbound, resale and transit"/>
    <n v="553"/>
    <x v="68"/>
    <x v="2"/>
    <x v="3"/>
    <x v="4"/>
    <x v="1"/>
    <x v="3"/>
    <x v="4"/>
    <n v="0"/>
  </r>
  <r>
    <x v="0"/>
    <n v="0"/>
    <x v="0"/>
    <x v="0"/>
    <s v="D - Wholesale inbound, resale and transit"/>
    <n v="554"/>
    <x v="68"/>
    <x v="2"/>
    <x v="3"/>
    <x v="4"/>
    <x v="1"/>
    <x v="3"/>
    <x v="5"/>
    <n v="0"/>
  </r>
  <r>
    <x v="0"/>
    <n v="0"/>
    <x v="0"/>
    <x v="0"/>
    <s v="D - Wholesale inbound, resale and transit"/>
    <n v="555"/>
    <x v="68"/>
    <x v="2"/>
    <x v="3"/>
    <x v="4"/>
    <x v="1"/>
    <x v="3"/>
    <x v="6"/>
    <n v="0"/>
  </r>
  <r>
    <x v="0"/>
    <n v="0"/>
    <x v="0"/>
    <x v="0"/>
    <s v="D - Wholesale inbound, resale and transit"/>
    <n v="556"/>
    <x v="68"/>
    <x v="2"/>
    <x v="3"/>
    <x v="4"/>
    <x v="1"/>
    <x v="3"/>
    <x v="7"/>
    <n v="0"/>
  </r>
  <r>
    <x v="0"/>
    <n v="0"/>
    <x v="0"/>
    <x v="0"/>
    <s v="D - Wholesale inbound, resale and transit"/>
    <n v="557"/>
    <x v="69"/>
    <x v="2"/>
    <x v="3"/>
    <x v="4"/>
    <x v="2"/>
    <x v="3"/>
    <x v="4"/>
    <n v="0"/>
  </r>
  <r>
    <x v="0"/>
    <n v="0"/>
    <x v="0"/>
    <x v="0"/>
    <s v="D - Wholesale inbound, resale and transit"/>
    <n v="558"/>
    <x v="69"/>
    <x v="2"/>
    <x v="3"/>
    <x v="4"/>
    <x v="2"/>
    <x v="3"/>
    <x v="5"/>
    <n v="0"/>
  </r>
  <r>
    <x v="0"/>
    <n v="0"/>
    <x v="0"/>
    <x v="0"/>
    <s v="D - Wholesale inbound, resale and transit"/>
    <n v="559"/>
    <x v="69"/>
    <x v="2"/>
    <x v="3"/>
    <x v="4"/>
    <x v="2"/>
    <x v="3"/>
    <x v="6"/>
    <n v="0"/>
  </r>
  <r>
    <x v="0"/>
    <n v="0"/>
    <x v="0"/>
    <x v="0"/>
    <s v="D - Wholesale inbound, resale and transit"/>
    <n v="560"/>
    <x v="69"/>
    <x v="2"/>
    <x v="3"/>
    <x v="4"/>
    <x v="2"/>
    <x v="3"/>
    <x v="7"/>
    <n v="0"/>
  </r>
  <r>
    <x v="0"/>
    <n v="0"/>
    <x v="0"/>
    <x v="0"/>
    <s v="D - Wholesale inbound, resale and transit"/>
    <n v="561"/>
    <x v="70"/>
    <x v="2"/>
    <x v="3"/>
    <x v="4"/>
    <x v="3"/>
    <x v="3"/>
    <x v="4"/>
    <n v="0"/>
  </r>
  <r>
    <x v="0"/>
    <n v="0"/>
    <x v="0"/>
    <x v="0"/>
    <s v="D - Wholesale inbound, resale and transit"/>
    <n v="562"/>
    <x v="70"/>
    <x v="2"/>
    <x v="3"/>
    <x v="4"/>
    <x v="3"/>
    <x v="3"/>
    <x v="5"/>
    <n v="0"/>
  </r>
  <r>
    <x v="0"/>
    <n v="0"/>
    <x v="0"/>
    <x v="0"/>
    <s v="D - Wholesale inbound, resale and transit"/>
    <n v="563"/>
    <x v="70"/>
    <x v="2"/>
    <x v="3"/>
    <x v="4"/>
    <x v="3"/>
    <x v="3"/>
    <x v="6"/>
    <n v="0"/>
  </r>
  <r>
    <x v="0"/>
    <n v="0"/>
    <x v="0"/>
    <x v="0"/>
    <s v="D - Wholesale inbound, resale and transit"/>
    <n v="564"/>
    <x v="70"/>
    <x v="2"/>
    <x v="3"/>
    <x v="4"/>
    <x v="3"/>
    <x v="3"/>
    <x v="7"/>
    <n v="0"/>
  </r>
  <r>
    <x v="0"/>
    <n v="0"/>
    <x v="0"/>
    <x v="0"/>
    <s v="D - Wholesale inbound, resale and transit"/>
    <n v="565"/>
    <x v="71"/>
    <x v="1"/>
    <x v="3"/>
    <x v="4"/>
    <x v="1"/>
    <x v="2"/>
    <x v="4"/>
    <n v="0"/>
  </r>
  <r>
    <x v="0"/>
    <n v="0"/>
    <x v="0"/>
    <x v="0"/>
    <s v="D - Wholesale inbound, resale and transit"/>
    <n v="566"/>
    <x v="71"/>
    <x v="1"/>
    <x v="3"/>
    <x v="4"/>
    <x v="1"/>
    <x v="2"/>
    <x v="5"/>
    <n v="0"/>
  </r>
  <r>
    <x v="0"/>
    <n v="0"/>
    <x v="0"/>
    <x v="0"/>
    <s v="D - Wholesale inbound, resale and transit"/>
    <n v="567"/>
    <x v="71"/>
    <x v="1"/>
    <x v="3"/>
    <x v="4"/>
    <x v="1"/>
    <x v="2"/>
    <x v="6"/>
    <n v="0"/>
  </r>
  <r>
    <x v="0"/>
    <n v="0"/>
    <x v="0"/>
    <x v="0"/>
    <s v="D - Wholesale inbound, resale and transit"/>
    <n v="568"/>
    <x v="71"/>
    <x v="1"/>
    <x v="3"/>
    <x v="4"/>
    <x v="1"/>
    <x v="2"/>
    <x v="7"/>
    <n v="0"/>
  </r>
  <r>
    <x v="0"/>
    <n v="0"/>
    <x v="0"/>
    <x v="0"/>
    <s v="D - Wholesale inbound, resale and transit"/>
    <n v="569"/>
    <x v="72"/>
    <x v="1"/>
    <x v="3"/>
    <x v="4"/>
    <x v="2"/>
    <x v="2"/>
    <x v="4"/>
    <n v="0"/>
  </r>
  <r>
    <x v="0"/>
    <n v="0"/>
    <x v="0"/>
    <x v="0"/>
    <s v="D - Wholesale inbound, resale and transit"/>
    <n v="570"/>
    <x v="72"/>
    <x v="1"/>
    <x v="3"/>
    <x v="4"/>
    <x v="2"/>
    <x v="2"/>
    <x v="5"/>
    <n v="0"/>
  </r>
  <r>
    <x v="0"/>
    <n v="0"/>
    <x v="0"/>
    <x v="0"/>
    <s v="D - Wholesale inbound, resale and transit"/>
    <n v="571"/>
    <x v="72"/>
    <x v="1"/>
    <x v="3"/>
    <x v="4"/>
    <x v="2"/>
    <x v="2"/>
    <x v="6"/>
    <n v="0"/>
  </r>
  <r>
    <x v="0"/>
    <n v="0"/>
    <x v="0"/>
    <x v="0"/>
    <s v="D - Wholesale inbound, resale and transit"/>
    <n v="572"/>
    <x v="72"/>
    <x v="1"/>
    <x v="3"/>
    <x v="4"/>
    <x v="2"/>
    <x v="2"/>
    <x v="7"/>
    <n v="0"/>
  </r>
  <r>
    <x v="0"/>
    <n v="0"/>
    <x v="0"/>
    <x v="0"/>
    <s v="D - Wholesale inbound, resale and transit"/>
    <n v="573"/>
    <x v="73"/>
    <x v="1"/>
    <x v="3"/>
    <x v="4"/>
    <x v="3"/>
    <x v="2"/>
    <x v="4"/>
    <n v="0"/>
  </r>
  <r>
    <x v="0"/>
    <n v="0"/>
    <x v="0"/>
    <x v="0"/>
    <s v="D - Wholesale inbound, resale and transit"/>
    <n v="574"/>
    <x v="73"/>
    <x v="1"/>
    <x v="3"/>
    <x v="4"/>
    <x v="3"/>
    <x v="2"/>
    <x v="5"/>
    <n v="0"/>
  </r>
  <r>
    <x v="0"/>
    <n v="0"/>
    <x v="0"/>
    <x v="0"/>
    <s v="D - Wholesale inbound, resale and transit"/>
    <n v="575"/>
    <x v="73"/>
    <x v="1"/>
    <x v="3"/>
    <x v="4"/>
    <x v="3"/>
    <x v="2"/>
    <x v="6"/>
    <n v="0"/>
  </r>
  <r>
    <x v="0"/>
    <n v="0"/>
    <x v="0"/>
    <x v="0"/>
    <s v="D - Wholesale inbound, resale and transit"/>
    <n v="576"/>
    <x v="73"/>
    <x v="1"/>
    <x v="3"/>
    <x v="4"/>
    <x v="3"/>
    <x v="2"/>
    <x v="7"/>
    <n v="0"/>
  </r>
  <r>
    <x v="0"/>
    <n v="0"/>
    <x v="0"/>
    <x v="0"/>
    <s v="D - Wholesale inbound, resale and transit"/>
    <n v="577"/>
    <x v="71"/>
    <x v="2"/>
    <x v="3"/>
    <x v="4"/>
    <x v="1"/>
    <x v="2"/>
    <x v="4"/>
    <n v="0"/>
  </r>
  <r>
    <x v="0"/>
    <n v="0"/>
    <x v="0"/>
    <x v="0"/>
    <s v="D - Wholesale inbound, resale and transit"/>
    <n v="578"/>
    <x v="71"/>
    <x v="2"/>
    <x v="3"/>
    <x v="4"/>
    <x v="1"/>
    <x v="2"/>
    <x v="5"/>
    <n v="0"/>
  </r>
  <r>
    <x v="0"/>
    <n v="0"/>
    <x v="0"/>
    <x v="0"/>
    <s v="D - Wholesale inbound, resale and transit"/>
    <n v="579"/>
    <x v="71"/>
    <x v="2"/>
    <x v="3"/>
    <x v="4"/>
    <x v="1"/>
    <x v="2"/>
    <x v="6"/>
    <n v="0"/>
  </r>
  <r>
    <x v="0"/>
    <n v="0"/>
    <x v="0"/>
    <x v="0"/>
    <s v="D - Wholesale inbound, resale and transit"/>
    <n v="580"/>
    <x v="71"/>
    <x v="2"/>
    <x v="3"/>
    <x v="4"/>
    <x v="1"/>
    <x v="2"/>
    <x v="7"/>
    <n v="0"/>
  </r>
  <r>
    <x v="0"/>
    <n v="0"/>
    <x v="0"/>
    <x v="0"/>
    <s v="D - Wholesale inbound, resale and transit"/>
    <n v="581"/>
    <x v="72"/>
    <x v="2"/>
    <x v="3"/>
    <x v="4"/>
    <x v="2"/>
    <x v="2"/>
    <x v="4"/>
    <n v="0"/>
  </r>
  <r>
    <x v="0"/>
    <n v="0"/>
    <x v="0"/>
    <x v="0"/>
    <s v="D - Wholesale inbound, resale and transit"/>
    <n v="582"/>
    <x v="72"/>
    <x v="2"/>
    <x v="3"/>
    <x v="4"/>
    <x v="2"/>
    <x v="2"/>
    <x v="5"/>
    <n v="0"/>
  </r>
  <r>
    <x v="0"/>
    <n v="0"/>
    <x v="0"/>
    <x v="0"/>
    <s v="D - Wholesale inbound, resale and transit"/>
    <n v="583"/>
    <x v="72"/>
    <x v="2"/>
    <x v="3"/>
    <x v="4"/>
    <x v="2"/>
    <x v="2"/>
    <x v="6"/>
    <n v="0"/>
  </r>
  <r>
    <x v="0"/>
    <n v="0"/>
    <x v="0"/>
    <x v="0"/>
    <s v="D - Wholesale inbound, resale and transit"/>
    <n v="584"/>
    <x v="72"/>
    <x v="2"/>
    <x v="3"/>
    <x v="4"/>
    <x v="2"/>
    <x v="2"/>
    <x v="7"/>
    <n v="0"/>
  </r>
  <r>
    <x v="0"/>
    <n v="0"/>
    <x v="0"/>
    <x v="0"/>
    <s v="D - Wholesale inbound, resale and transit"/>
    <n v="585"/>
    <x v="73"/>
    <x v="2"/>
    <x v="3"/>
    <x v="4"/>
    <x v="3"/>
    <x v="2"/>
    <x v="4"/>
    <n v="0"/>
  </r>
  <r>
    <x v="0"/>
    <n v="0"/>
    <x v="0"/>
    <x v="0"/>
    <s v="D - Wholesale inbound, resale and transit"/>
    <n v="586"/>
    <x v="73"/>
    <x v="2"/>
    <x v="3"/>
    <x v="4"/>
    <x v="3"/>
    <x v="2"/>
    <x v="5"/>
    <n v="0"/>
  </r>
  <r>
    <x v="0"/>
    <n v="0"/>
    <x v="0"/>
    <x v="0"/>
    <s v="D - Wholesale inbound, resale and transit"/>
    <n v="587"/>
    <x v="73"/>
    <x v="2"/>
    <x v="3"/>
    <x v="4"/>
    <x v="3"/>
    <x v="2"/>
    <x v="6"/>
    <n v="0"/>
  </r>
  <r>
    <x v="0"/>
    <n v="0"/>
    <x v="0"/>
    <x v="0"/>
    <s v="D - Wholesale inbound, resale and transit"/>
    <n v="588"/>
    <x v="73"/>
    <x v="2"/>
    <x v="3"/>
    <x v="4"/>
    <x v="3"/>
    <x v="2"/>
    <x v="7"/>
    <n v="0"/>
  </r>
  <r>
    <x v="0"/>
    <n v="0"/>
    <x v="0"/>
    <x v="0"/>
    <s v="D - Wholesale inbound, resale and transit"/>
    <n v="589"/>
    <x v="74"/>
    <x v="1"/>
    <x v="3"/>
    <x v="4"/>
    <x v="1"/>
    <x v="2"/>
    <x v="4"/>
    <n v="0"/>
  </r>
  <r>
    <x v="0"/>
    <n v="0"/>
    <x v="0"/>
    <x v="0"/>
    <s v="D - Wholesale inbound, resale and transit"/>
    <n v="590"/>
    <x v="74"/>
    <x v="1"/>
    <x v="3"/>
    <x v="4"/>
    <x v="1"/>
    <x v="2"/>
    <x v="5"/>
    <n v="0"/>
  </r>
  <r>
    <x v="0"/>
    <n v="0"/>
    <x v="0"/>
    <x v="0"/>
    <s v="D - Wholesale inbound, resale and transit"/>
    <n v="591"/>
    <x v="74"/>
    <x v="1"/>
    <x v="3"/>
    <x v="4"/>
    <x v="1"/>
    <x v="2"/>
    <x v="6"/>
    <n v="0"/>
  </r>
  <r>
    <x v="0"/>
    <n v="0"/>
    <x v="0"/>
    <x v="0"/>
    <s v="D - Wholesale inbound, resale and transit"/>
    <n v="592"/>
    <x v="74"/>
    <x v="1"/>
    <x v="3"/>
    <x v="4"/>
    <x v="1"/>
    <x v="2"/>
    <x v="7"/>
    <n v="0"/>
  </r>
  <r>
    <x v="0"/>
    <n v="0"/>
    <x v="0"/>
    <x v="0"/>
    <s v="D - Wholesale inbound, resale and transit"/>
    <n v="593"/>
    <x v="75"/>
    <x v="1"/>
    <x v="3"/>
    <x v="4"/>
    <x v="2"/>
    <x v="2"/>
    <x v="4"/>
    <n v="0"/>
  </r>
  <r>
    <x v="0"/>
    <n v="0"/>
    <x v="0"/>
    <x v="0"/>
    <s v="D - Wholesale inbound, resale and transit"/>
    <n v="594"/>
    <x v="75"/>
    <x v="1"/>
    <x v="3"/>
    <x v="4"/>
    <x v="2"/>
    <x v="2"/>
    <x v="5"/>
    <n v="0"/>
  </r>
  <r>
    <x v="0"/>
    <n v="0"/>
    <x v="0"/>
    <x v="0"/>
    <s v="D - Wholesale inbound, resale and transit"/>
    <n v="595"/>
    <x v="75"/>
    <x v="1"/>
    <x v="3"/>
    <x v="4"/>
    <x v="2"/>
    <x v="2"/>
    <x v="6"/>
    <n v="0"/>
  </r>
  <r>
    <x v="0"/>
    <n v="0"/>
    <x v="0"/>
    <x v="0"/>
    <s v="D - Wholesale inbound, resale and transit"/>
    <n v="596"/>
    <x v="75"/>
    <x v="1"/>
    <x v="3"/>
    <x v="4"/>
    <x v="2"/>
    <x v="2"/>
    <x v="7"/>
    <n v="0"/>
  </r>
  <r>
    <x v="0"/>
    <n v="0"/>
    <x v="0"/>
    <x v="0"/>
    <s v="D - Wholesale inbound, resale and transit"/>
    <n v="597"/>
    <x v="76"/>
    <x v="1"/>
    <x v="3"/>
    <x v="4"/>
    <x v="3"/>
    <x v="2"/>
    <x v="4"/>
    <n v="0"/>
  </r>
  <r>
    <x v="0"/>
    <n v="0"/>
    <x v="0"/>
    <x v="0"/>
    <s v="D - Wholesale inbound, resale and transit"/>
    <n v="598"/>
    <x v="76"/>
    <x v="1"/>
    <x v="3"/>
    <x v="4"/>
    <x v="3"/>
    <x v="2"/>
    <x v="5"/>
    <n v="0"/>
  </r>
  <r>
    <x v="0"/>
    <n v="0"/>
    <x v="0"/>
    <x v="0"/>
    <s v="D - Wholesale inbound, resale and transit"/>
    <n v="599"/>
    <x v="76"/>
    <x v="1"/>
    <x v="3"/>
    <x v="4"/>
    <x v="3"/>
    <x v="2"/>
    <x v="6"/>
    <n v="0"/>
  </r>
  <r>
    <x v="0"/>
    <n v="0"/>
    <x v="0"/>
    <x v="0"/>
    <s v="D - Wholesale inbound, resale and transit"/>
    <n v="600"/>
    <x v="76"/>
    <x v="1"/>
    <x v="3"/>
    <x v="4"/>
    <x v="3"/>
    <x v="2"/>
    <x v="7"/>
    <n v="0"/>
  </r>
  <r>
    <x v="0"/>
    <n v="0"/>
    <x v="0"/>
    <x v="0"/>
    <s v="D - Wholesale inbound, resale and transit"/>
    <n v="601"/>
    <x v="74"/>
    <x v="2"/>
    <x v="3"/>
    <x v="4"/>
    <x v="1"/>
    <x v="2"/>
    <x v="4"/>
    <n v="0"/>
  </r>
  <r>
    <x v="0"/>
    <n v="0"/>
    <x v="0"/>
    <x v="0"/>
    <s v="D - Wholesale inbound, resale and transit"/>
    <n v="602"/>
    <x v="74"/>
    <x v="2"/>
    <x v="3"/>
    <x v="4"/>
    <x v="1"/>
    <x v="2"/>
    <x v="5"/>
    <n v="0"/>
  </r>
  <r>
    <x v="0"/>
    <n v="0"/>
    <x v="0"/>
    <x v="0"/>
    <s v="D - Wholesale inbound, resale and transit"/>
    <n v="603"/>
    <x v="74"/>
    <x v="2"/>
    <x v="3"/>
    <x v="4"/>
    <x v="1"/>
    <x v="2"/>
    <x v="6"/>
    <n v="0"/>
  </r>
  <r>
    <x v="0"/>
    <n v="0"/>
    <x v="0"/>
    <x v="0"/>
    <s v="D - Wholesale inbound, resale and transit"/>
    <n v="604"/>
    <x v="74"/>
    <x v="2"/>
    <x v="3"/>
    <x v="4"/>
    <x v="1"/>
    <x v="2"/>
    <x v="7"/>
    <n v="0"/>
  </r>
  <r>
    <x v="0"/>
    <n v="0"/>
    <x v="0"/>
    <x v="0"/>
    <s v="D - Wholesale inbound, resale and transit"/>
    <n v="605"/>
    <x v="75"/>
    <x v="2"/>
    <x v="3"/>
    <x v="4"/>
    <x v="2"/>
    <x v="2"/>
    <x v="4"/>
    <n v="0"/>
  </r>
  <r>
    <x v="0"/>
    <n v="0"/>
    <x v="0"/>
    <x v="0"/>
    <s v="D - Wholesale inbound, resale and transit"/>
    <n v="606"/>
    <x v="75"/>
    <x v="2"/>
    <x v="3"/>
    <x v="4"/>
    <x v="2"/>
    <x v="2"/>
    <x v="5"/>
    <n v="0"/>
  </r>
  <r>
    <x v="0"/>
    <n v="0"/>
    <x v="0"/>
    <x v="0"/>
    <s v="D - Wholesale inbound, resale and transit"/>
    <n v="607"/>
    <x v="75"/>
    <x v="2"/>
    <x v="3"/>
    <x v="4"/>
    <x v="2"/>
    <x v="2"/>
    <x v="6"/>
    <n v="0"/>
  </r>
  <r>
    <x v="0"/>
    <n v="0"/>
    <x v="0"/>
    <x v="0"/>
    <s v="D - Wholesale inbound, resale and transit"/>
    <n v="608"/>
    <x v="75"/>
    <x v="2"/>
    <x v="3"/>
    <x v="4"/>
    <x v="2"/>
    <x v="2"/>
    <x v="7"/>
    <n v="0"/>
  </r>
  <r>
    <x v="0"/>
    <n v="0"/>
    <x v="0"/>
    <x v="0"/>
    <s v="D - Wholesale inbound, resale and transit"/>
    <n v="609"/>
    <x v="76"/>
    <x v="2"/>
    <x v="3"/>
    <x v="4"/>
    <x v="3"/>
    <x v="2"/>
    <x v="4"/>
    <n v="0"/>
  </r>
  <r>
    <x v="0"/>
    <n v="0"/>
    <x v="0"/>
    <x v="0"/>
    <s v="D - Wholesale inbound, resale and transit"/>
    <n v="610"/>
    <x v="76"/>
    <x v="2"/>
    <x v="3"/>
    <x v="4"/>
    <x v="3"/>
    <x v="2"/>
    <x v="5"/>
    <n v="0"/>
  </r>
  <r>
    <x v="0"/>
    <n v="0"/>
    <x v="0"/>
    <x v="0"/>
    <s v="D - Wholesale inbound, resale and transit"/>
    <n v="611"/>
    <x v="76"/>
    <x v="2"/>
    <x v="3"/>
    <x v="4"/>
    <x v="3"/>
    <x v="2"/>
    <x v="6"/>
    <n v="0"/>
  </r>
  <r>
    <x v="0"/>
    <n v="0"/>
    <x v="0"/>
    <x v="0"/>
    <s v="D - Wholesale inbound, resale and transit"/>
    <n v="612"/>
    <x v="76"/>
    <x v="2"/>
    <x v="3"/>
    <x v="4"/>
    <x v="3"/>
    <x v="2"/>
    <x v="7"/>
    <n v="0"/>
  </r>
  <r>
    <x v="0"/>
    <n v="0"/>
    <x v="0"/>
    <x v="0"/>
    <s v="D - Wholesale inbound, resale and transit"/>
    <n v="613"/>
    <x v="77"/>
    <x v="1"/>
    <x v="3"/>
    <x v="4"/>
    <x v="1"/>
    <x v="2"/>
    <x v="4"/>
    <n v="0"/>
  </r>
  <r>
    <x v="0"/>
    <n v="0"/>
    <x v="0"/>
    <x v="0"/>
    <s v="D - Wholesale inbound, resale and transit"/>
    <n v="614"/>
    <x v="77"/>
    <x v="1"/>
    <x v="3"/>
    <x v="4"/>
    <x v="1"/>
    <x v="2"/>
    <x v="5"/>
    <n v="0"/>
  </r>
  <r>
    <x v="0"/>
    <n v="0"/>
    <x v="0"/>
    <x v="0"/>
    <s v="D - Wholesale inbound, resale and transit"/>
    <n v="615"/>
    <x v="77"/>
    <x v="1"/>
    <x v="3"/>
    <x v="4"/>
    <x v="1"/>
    <x v="2"/>
    <x v="6"/>
    <n v="0"/>
  </r>
  <r>
    <x v="0"/>
    <n v="0"/>
    <x v="0"/>
    <x v="0"/>
    <s v="D - Wholesale inbound, resale and transit"/>
    <n v="616"/>
    <x v="77"/>
    <x v="1"/>
    <x v="3"/>
    <x v="4"/>
    <x v="1"/>
    <x v="2"/>
    <x v="7"/>
    <n v="0"/>
  </r>
  <r>
    <x v="0"/>
    <n v="0"/>
    <x v="0"/>
    <x v="0"/>
    <s v="D - Wholesale inbound, resale and transit"/>
    <n v="617"/>
    <x v="78"/>
    <x v="1"/>
    <x v="3"/>
    <x v="4"/>
    <x v="2"/>
    <x v="2"/>
    <x v="4"/>
    <n v="0"/>
  </r>
  <r>
    <x v="0"/>
    <n v="0"/>
    <x v="0"/>
    <x v="0"/>
    <s v="D - Wholesale inbound, resale and transit"/>
    <n v="618"/>
    <x v="78"/>
    <x v="1"/>
    <x v="3"/>
    <x v="4"/>
    <x v="2"/>
    <x v="2"/>
    <x v="5"/>
    <n v="0"/>
  </r>
  <r>
    <x v="0"/>
    <n v="0"/>
    <x v="0"/>
    <x v="0"/>
    <s v="D - Wholesale inbound, resale and transit"/>
    <n v="619"/>
    <x v="78"/>
    <x v="1"/>
    <x v="3"/>
    <x v="4"/>
    <x v="2"/>
    <x v="2"/>
    <x v="6"/>
    <n v="0"/>
  </r>
  <r>
    <x v="0"/>
    <n v="0"/>
    <x v="0"/>
    <x v="0"/>
    <s v="D - Wholesale inbound, resale and transit"/>
    <n v="620"/>
    <x v="78"/>
    <x v="1"/>
    <x v="3"/>
    <x v="4"/>
    <x v="2"/>
    <x v="2"/>
    <x v="7"/>
    <n v="0"/>
  </r>
  <r>
    <x v="0"/>
    <n v="0"/>
    <x v="0"/>
    <x v="0"/>
    <s v="D - Wholesale inbound, resale and transit"/>
    <n v="621"/>
    <x v="79"/>
    <x v="1"/>
    <x v="3"/>
    <x v="4"/>
    <x v="3"/>
    <x v="2"/>
    <x v="4"/>
    <n v="0"/>
  </r>
  <r>
    <x v="0"/>
    <n v="0"/>
    <x v="0"/>
    <x v="0"/>
    <s v="D - Wholesale inbound, resale and transit"/>
    <n v="622"/>
    <x v="79"/>
    <x v="1"/>
    <x v="3"/>
    <x v="4"/>
    <x v="3"/>
    <x v="2"/>
    <x v="5"/>
    <n v="0"/>
  </r>
  <r>
    <x v="0"/>
    <n v="0"/>
    <x v="0"/>
    <x v="0"/>
    <s v="D - Wholesale inbound, resale and transit"/>
    <n v="623"/>
    <x v="79"/>
    <x v="1"/>
    <x v="3"/>
    <x v="4"/>
    <x v="3"/>
    <x v="2"/>
    <x v="6"/>
    <n v="0"/>
  </r>
  <r>
    <x v="0"/>
    <n v="0"/>
    <x v="0"/>
    <x v="0"/>
    <s v="D - Wholesale inbound, resale and transit"/>
    <n v="624"/>
    <x v="79"/>
    <x v="1"/>
    <x v="3"/>
    <x v="4"/>
    <x v="3"/>
    <x v="2"/>
    <x v="7"/>
    <n v="0"/>
  </r>
  <r>
    <x v="0"/>
    <n v="0"/>
    <x v="0"/>
    <x v="0"/>
    <s v="D - Wholesale inbound, resale and transit"/>
    <n v="625"/>
    <x v="77"/>
    <x v="2"/>
    <x v="3"/>
    <x v="4"/>
    <x v="1"/>
    <x v="2"/>
    <x v="4"/>
    <n v="0"/>
  </r>
  <r>
    <x v="0"/>
    <n v="0"/>
    <x v="0"/>
    <x v="0"/>
    <s v="D - Wholesale inbound, resale and transit"/>
    <n v="626"/>
    <x v="77"/>
    <x v="2"/>
    <x v="3"/>
    <x v="4"/>
    <x v="1"/>
    <x v="2"/>
    <x v="5"/>
    <n v="0"/>
  </r>
  <r>
    <x v="0"/>
    <n v="0"/>
    <x v="0"/>
    <x v="0"/>
    <s v="D - Wholesale inbound, resale and transit"/>
    <n v="627"/>
    <x v="77"/>
    <x v="2"/>
    <x v="3"/>
    <x v="4"/>
    <x v="1"/>
    <x v="2"/>
    <x v="6"/>
    <n v="0"/>
  </r>
  <r>
    <x v="0"/>
    <n v="0"/>
    <x v="0"/>
    <x v="0"/>
    <s v="D - Wholesale inbound, resale and transit"/>
    <n v="628"/>
    <x v="77"/>
    <x v="2"/>
    <x v="3"/>
    <x v="4"/>
    <x v="1"/>
    <x v="2"/>
    <x v="7"/>
    <n v="0"/>
  </r>
  <r>
    <x v="0"/>
    <n v="0"/>
    <x v="0"/>
    <x v="0"/>
    <s v="D - Wholesale inbound, resale and transit"/>
    <n v="629"/>
    <x v="78"/>
    <x v="2"/>
    <x v="3"/>
    <x v="4"/>
    <x v="2"/>
    <x v="2"/>
    <x v="4"/>
    <n v="0"/>
  </r>
  <r>
    <x v="0"/>
    <n v="0"/>
    <x v="0"/>
    <x v="0"/>
    <s v="D - Wholesale inbound, resale and transit"/>
    <n v="630"/>
    <x v="78"/>
    <x v="2"/>
    <x v="3"/>
    <x v="4"/>
    <x v="2"/>
    <x v="2"/>
    <x v="5"/>
    <n v="0"/>
  </r>
  <r>
    <x v="0"/>
    <n v="0"/>
    <x v="0"/>
    <x v="0"/>
    <s v="D - Wholesale inbound, resale and transit"/>
    <n v="631"/>
    <x v="78"/>
    <x v="2"/>
    <x v="3"/>
    <x v="4"/>
    <x v="2"/>
    <x v="2"/>
    <x v="6"/>
    <n v="0"/>
  </r>
  <r>
    <x v="0"/>
    <n v="0"/>
    <x v="0"/>
    <x v="0"/>
    <s v="D - Wholesale inbound, resale and transit"/>
    <n v="632"/>
    <x v="78"/>
    <x v="2"/>
    <x v="3"/>
    <x v="4"/>
    <x v="2"/>
    <x v="2"/>
    <x v="7"/>
    <n v="0"/>
  </r>
  <r>
    <x v="0"/>
    <n v="0"/>
    <x v="0"/>
    <x v="0"/>
    <s v="D - Wholesale inbound, resale and transit"/>
    <n v="633"/>
    <x v="79"/>
    <x v="2"/>
    <x v="3"/>
    <x v="4"/>
    <x v="3"/>
    <x v="2"/>
    <x v="4"/>
    <n v="0"/>
  </r>
  <r>
    <x v="0"/>
    <n v="0"/>
    <x v="0"/>
    <x v="0"/>
    <s v="D - Wholesale inbound, resale and transit"/>
    <n v="634"/>
    <x v="79"/>
    <x v="2"/>
    <x v="3"/>
    <x v="4"/>
    <x v="3"/>
    <x v="2"/>
    <x v="5"/>
    <n v="0"/>
  </r>
  <r>
    <x v="0"/>
    <n v="0"/>
    <x v="0"/>
    <x v="0"/>
    <s v="D - Wholesale inbound, resale and transit"/>
    <n v="635"/>
    <x v="79"/>
    <x v="2"/>
    <x v="3"/>
    <x v="4"/>
    <x v="3"/>
    <x v="2"/>
    <x v="6"/>
    <n v="0"/>
  </r>
  <r>
    <x v="0"/>
    <n v="0"/>
    <x v="0"/>
    <x v="0"/>
    <s v="D - Wholesale inbound, resale and transit"/>
    <n v="636"/>
    <x v="79"/>
    <x v="2"/>
    <x v="3"/>
    <x v="4"/>
    <x v="3"/>
    <x v="2"/>
    <x v="7"/>
    <n v="0"/>
  </r>
  <r>
    <x v="0"/>
    <n v="0"/>
    <x v="0"/>
    <x v="0"/>
    <s v="E - non-terrestrial networks"/>
    <n v="637"/>
    <x v="80"/>
    <x v="1"/>
    <x v="3"/>
    <x v="4"/>
    <x v="1"/>
    <x v="4"/>
    <x v="4"/>
    <n v="0"/>
  </r>
  <r>
    <x v="0"/>
    <n v="0"/>
    <x v="0"/>
    <x v="0"/>
    <s v="E - non-terrestrial networks"/>
    <n v="638"/>
    <x v="80"/>
    <x v="1"/>
    <x v="3"/>
    <x v="4"/>
    <x v="1"/>
    <x v="4"/>
    <x v="5"/>
    <n v="0"/>
  </r>
  <r>
    <x v="0"/>
    <n v="0"/>
    <x v="0"/>
    <x v="0"/>
    <s v="E - non-terrestrial networks"/>
    <n v="639"/>
    <x v="80"/>
    <x v="1"/>
    <x v="3"/>
    <x v="4"/>
    <x v="1"/>
    <x v="4"/>
    <x v="6"/>
    <n v="0"/>
  </r>
  <r>
    <x v="0"/>
    <n v="0"/>
    <x v="0"/>
    <x v="0"/>
    <s v="E - non-terrestrial networks"/>
    <n v="640"/>
    <x v="80"/>
    <x v="1"/>
    <x v="3"/>
    <x v="4"/>
    <x v="1"/>
    <x v="4"/>
    <x v="7"/>
    <n v="0"/>
  </r>
  <r>
    <x v="0"/>
    <n v="0"/>
    <x v="0"/>
    <x v="0"/>
    <s v="E - non-terrestrial networks"/>
    <n v="641"/>
    <x v="81"/>
    <x v="1"/>
    <x v="3"/>
    <x v="4"/>
    <x v="1"/>
    <x v="4"/>
    <x v="4"/>
    <n v="0"/>
  </r>
  <r>
    <x v="0"/>
    <n v="0"/>
    <x v="0"/>
    <x v="0"/>
    <s v="E - non-terrestrial networks"/>
    <n v="642"/>
    <x v="81"/>
    <x v="1"/>
    <x v="3"/>
    <x v="4"/>
    <x v="1"/>
    <x v="4"/>
    <x v="5"/>
    <n v="0"/>
  </r>
  <r>
    <x v="0"/>
    <n v="0"/>
    <x v="0"/>
    <x v="0"/>
    <s v="E - non-terrestrial networks"/>
    <n v="643"/>
    <x v="81"/>
    <x v="1"/>
    <x v="3"/>
    <x v="4"/>
    <x v="1"/>
    <x v="4"/>
    <x v="6"/>
    <n v="0"/>
  </r>
  <r>
    <x v="0"/>
    <n v="0"/>
    <x v="0"/>
    <x v="0"/>
    <s v="E - non-terrestrial networks"/>
    <n v="644"/>
    <x v="81"/>
    <x v="1"/>
    <x v="3"/>
    <x v="4"/>
    <x v="1"/>
    <x v="4"/>
    <x v="7"/>
    <n v="0"/>
  </r>
  <r>
    <x v="0"/>
    <n v="0"/>
    <x v="0"/>
    <x v="0"/>
    <s v="E - non-terrestrial networks"/>
    <n v="645"/>
    <x v="82"/>
    <x v="1"/>
    <x v="3"/>
    <x v="4"/>
    <x v="2"/>
    <x v="4"/>
    <x v="4"/>
    <n v="0"/>
  </r>
  <r>
    <x v="0"/>
    <n v="0"/>
    <x v="0"/>
    <x v="0"/>
    <s v="E - non-terrestrial networks"/>
    <n v="646"/>
    <x v="82"/>
    <x v="1"/>
    <x v="3"/>
    <x v="4"/>
    <x v="2"/>
    <x v="4"/>
    <x v="5"/>
    <n v="0"/>
  </r>
  <r>
    <x v="0"/>
    <n v="0"/>
    <x v="0"/>
    <x v="0"/>
    <s v="E - non-terrestrial networks"/>
    <n v="647"/>
    <x v="82"/>
    <x v="1"/>
    <x v="3"/>
    <x v="4"/>
    <x v="2"/>
    <x v="4"/>
    <x v="6"/>
    <n v="0"/>
  </r>
  <r>
    <x v="0"/>
    <n v="0"/>
    <x v="0"/>
    <x v="0"/>
    <s v="E - non-terrestrial networks"/>
    <n v="648"/>
    <x v="82"/>
    <x v="1"/>
    <x v="3"/>
    <x v="4"/>
    <x v="2"/>
    <x v="4"/>
    <x v="7"/>
    <n v="0"/>
  </r>
  <r>
    <x v="0"/>
    <n v="0"/>
    <x v="0"/>
    <x v="0"/>
    <s v="E - non-terrestrial networks"/>
    <n v="649"/>
    <x v="83"/>
    <x v="1"/>
    <x v="3"/>
    <x v="4"/>
    <x v="3"/>
    <x v="4"/>
    <x v="4"/>
    <n v="0"/>
  </r>
  <r>
    <x v="0"/>
    <n v="0"/>
    <x v="0"/>
    <x v="0"/>
    <s v="E - non-terrestrial networks"/>
    <n v="650"/>
    <x v="83"/>
    <x v="1"/>
    <x v="3"/>
    <x v="4"/>
    <x v="3"/>
    <x v="4"/>
    <x v="5"/>
    <n v="0"/>
  </r>
  <r>
    <x v="0"/>
    <n v="0"/>
    <x v="0"/>
    <x v="0"/>
    <s v="E - non-terrestrial networks"/>
    <n v="651"/>
    <x v="83"/>
    <x v="1"/>
    <x v="3"/>
    <x v="4"/>
    <x v="3"/>
    <x v="4"/>
    <x v="6"/>
    <n v="0"/>
  </r>
  <r>
    <x v="0"/>
    <n v="0"/>
    <x v="0"/>
    <x v="0"/>
    <s v="E - non-terrestrial networks"/>
    <n v="652"/>
    <x v="83"/>
    <x v="1"/>
    <x v="3"/>
    <x v="4"/>
    <x v="3"/>
    <x v="4"/>
    <x v="7"/>
    <n v="0"/>
  </r>
  <r>
    <x v="0"/>
    <n v="0"/>
    <x v="0"/>
    <x v="0"/>
    <s v="E - non-terrestrial networks"/>
    <n v="653"/>
    <x v="80"/>
    <x v="2"/>
    <x v="3"/>
    <x v="4"/>
    <x v="1"/>
    <x v="4"/>
    <x v="4"/>
    <n v="0"/>
  </r>
  <r>
    <x v="0"/>
    <n v="0"/>
    <x v="0"/>
    <x v="0"/>
    <s v="E - non-terrestrial networks"/>
    <n v="654"/>
    <x v="80"/>
    <x v="2"/>
    <x v="3"/>
    <x v="4"/>
    <x v="1"/>
    <x v="4"/>
    <x v="5"/>
    <n v="0"/>
  </r>
  <r>
    <x v="0"/>
    <n v="0"/>
    <x v="0"/>
    <x v="0"/>
    <s v="E - non-terrestrial networks"/>
    <n v="655"/>
    <x v="80"/>
    <x v="2"/>
    <x v="3"/>
    <x v="4"/>
    <x v="1"/>
    <x v="4"/>
    <x v="6"/>
    <n v="0"/>
  </r>
  <r>
    <x v="0"/>
    <n v="0"/>
    <x v="0"/>
    <x v="0"/>
    <s v="E - non-terrestrial networks"/>
    <n v="656"/>
    <x v="80"/>
    <x v="2"/>
    <x v="3"/>
    <x v="4"/>
    <x v="1"/>
    <x v="4"/>
    <x v="7"/>
    <n v="0"/>
  </r>
  <r>
    <x v="0"/>
    <n v="0"/>
    <x v="0"/>
    <x v="0"/>
    <s v="E - non-terrestrial networks"/>
    <n v="657"/>
    <x v="81"/>
    <x v="2"/>
    <x v="3"/>
    <x v="4"/>
    <x v="1"/>
    <x v="4"/>
    <x v="4"/>
    <n v="0"/>
  </r>
  <r>
    <x v="0"/>
    <n v="0"/>
    <x v="0"/>
    <x v="0"/>
    <s v="E - non-terrestrial networks"/>
    <n v="658"/>
    <x v="81"/>
    <x v="2"/>
    <x v="3"/>
    <x v="4"/>
    <x v="1"/>
    <x v="4"/>
    <x v="5"/>
    <n v="0"/>
  </r>
  <r>
    <x v="0"/>
    <n v="0"/>
    <x v="0"/>
    <x v="0"/>
    <s v="E - non-terrestrial networks"/>
    <n v="659"/>
    <x v="81"/>
    <x v="2"/>
    <x v="3"/>
    <x v="4"/>
    <x v="1"/>
    <x v="4"/>
    <x v="6"/>
    <n v="0"/>
  </r>
  <r>
    <x v="0"/>
    <n v="0"/>
    <x v="0"/>
    <x v="0"/>
    <s v="E - non-terrestrial networks"/>
    <n v="660"/>
    <x v="81"/>
    <x v="2"/>
    <x v="3"/>
    <x v="4"/>
    <x v="1"/>
    <x v="4"/>
    <x v="7"/>
    <n v="0"/>
  </r>
  <r>
    <x v="0"/>
    <n v="0"/>
    <x v="0"/>
    <x v="0"/>
    <s v="E - non-terrestrial networks"/>
    <n v="661"/>
    <x v="82"/>
    <x v="2"/>
    <x v="3"/>
    <x v="4"/>
    <x v="2"/>
    <x v="4"/>
    <x v="4"/>
    <n v="0"/>
  </r>
  <r>
    <x v="0"/>
    <n v="0"/>
    <x v="0"/>
    <x v="0"/>
    <s v="E - non-terrestrial networks"/>
    <n v="662"/>
    <x v="82"/>
    <x v="2"/>
    <x v="3"/>
    <x v="4"/>
    <x v="2"/>
    <x v="4"/>
    <x v="5"/>
    <n v="0"/>
  </r>
  <r>
    <x v="0"/>
    <n v="0"/>
    <x v="0"/>
    <x v="0"/>
    <s v="E - non-terrestrial networks"/>
    <n v="663"/>
    <x v="82"/>
    <x v="2"/>
    <x v="3"/>
    <x v="4"/>
    <x v="2"/>
    <x v="4"/>
    <x v="6"/>
    <n v="0"/>
  </r>
  <r>
    <x v="0"/>
    <n v="0"/>
    <x v="0"/>
    <x v="0"/>
    <s v="E - non-terrestrial networks"/>
    <n v="664"/>
    <x v="82"/>
    <x v="2"/>
    <x v="3"/>
    <x v="4"/>
    <x v="2"/>
    <x v="4"/>
    <x v="7"/>
    <n v="0"/>
  </r>
  <r>
    <x v="0"/>
    <n v="0"/>
    <x v="0"/>
    <x v="0"/>
    <s v="E - non-terrestrial networks"/>
    <n v="665"/>
    <x v="83"/>
    <x v="2"/>
    <x v="3"/>
    <x v="4"/>
    <x v="3"/>
    <x v="4"/>
    <x v="4"/>
    <n v="0"/>
  </r>
  <r>
    <x v="0"/>
    <n v="0"/>
    <x v="0"/>
    <x v="0"/>
    <s v="E - non-terrestrial networks"/>
    <n v="666"/>
    <x v="83"/>
    <x v="2"/>
    <x v="3"/>
    <x v="4"/>
    <x v="3"/>
    <x v="4"/>
    <x v="5"/>
    <n v="0"/>
  </r>
  <r>
    <x v="0"/>
    <n v="0"/>
    <x v="0"/>
    <x v="0"/>
    <s v="E - non-terrestrial networks"/>
    <n v="667"/>
    <x v="83"/>
    <x v="2"/>
    <x v="3"/>
    <x v="4"/>
    <x v="3"/>
    <x v="4"/>
    <x v="6"/>
    <n v="0"/>
  </r>
  <r>
    <x v="0"/>
    <n v="0"/>
    <x v="0"/>
    <x v="0"/>
    <s v="E - non-terrestrial networks"/>
    <n v="668"/>
    <x v="83"/>
    <x v="2"/>
    <x v="3"/>
    <x v="4"/>
    <x v="3"/>
    <x v="4"/>
    <x v="7"/>
    <n v="0"/>
  </r>
  <r>
    <x v="0"/>
    <n v="0"/>
    <x v="0"/>
    <x v="0"/>
    <s v="E - non-terrestrial networks"/>
    <n v="669"/>
    <x v="80"/>
    <x v="3"/>
    <x v="3"/>
    <x v="4"/>
    <x v="1"/>
    <x v="4"/>
    <x v="4"/>
    <n v="0"/>
  </r>
  <r>
    <x v="0"/>
    <n v="0"/>
    <x v="0"/>
    <x v="0"/>
    <s v="E - non-terrestrial networks"/>
    <n v="670"/>
    <x v="80"/>
    <x v="3"/>
    <x v="3"/>
    <x v="4"/>
    <x v="1"/>
    <x v="4"/>
    <x v="5"/>
    <n v="0"/>
  </r>
  <r>
    <x v="0"/>
    <n v="0"/>
    <x v="0"/>
    <x v="0"/>
    <s v="E - non-terrestrial networks"/>
    <n v="671"/>
    <x v="80"/>
    <x v="3"/>
    <x v="3"/>
    <x v="4"/>
    <x v="1"/>
    <x v="4"/>
    <x v="6"/>
    <n v="0"/>
  </r>
  <r>
    <x v="0"/>
    <n v="0"/>
    <x v="0"/>
    <x v="0"/>
    <s v="E - non-terrestrial networks"/>
    <n v="672"/>
    <x v="80"/>
    <x v="3"/>
    <x v="3"/>
    <x v="4"/>
    <x v="1"/>
    <x v="4"/>
    <x v="7"/>
    <n v="0"/>
  </r>
  <r>
    <x v="0"/>
    <n v="0"/>
    <x v="0"/>
    <x v="0"/>
    <s v="E - non-terrestrial networks"/>
    <n v="673"/>
    <x v="81"/>
    <x v="3"/>
    <x v="3"/>
    <x v="4"/>
    <x v="1"/>
    <x v="4"/>
    <x v="4"/>
    <n v="0"/>
  </r>
  <r>
    <x v="0"/>
    <n v="0"/>
    <x v="0"/>
    <x v="0"/>
    <s v="E - non-terrestrial networks"/>
    <n v="674"/>
    <x v="81"/>
    <x v="3"/>
    <x v="3"/>
    <x v="4"/>
    <x v="1"/>
    <x v="4"/>
    <x v="5"/>
    <n v="0"/>
  </r>
  <r>
    <x v="0"/>
    <n v="0"/>
    <x v="0"/>
    <x v="0"/>
    <s v="E - non-terrestrial networks"/>
    <n v="675"/>
    <x v="81"/>
    <x v="3"/>
    <x v="3"/>
    <x v="4"/>
    <x v="1"/>
    <x v="4"/>
    <x v="6"/>
    <n v="0"/>
  </r>
  <r>
    <x v="0"/>
    <n v="0"/>
    <x v="0"/>
    <x v="0"/>
    <s v="E - non-terrestrial networks"/>
    <n v="676"/>
    <x v="81"/>
    <x v="3"/>
    <x v="3"/>
    <x v="4"/>
    <x v="1"/>
    <x v="4"/>
    <x v="7"/>
    <n v="0"/>
  </r>
  <r>
    <x v="0"/>
    <n v="0"/>
    <x v="0"/>
    <x v="0"/>
    <s v="E - non-terrestrial networks"/>
    <n v="677"/>
    <x v="82"/>
    <x v="3"/>
    <x v="3"/>
    <x v="4"/>
    <x v="2"/>
    <x v="4"/>
    <x v="4"/>
    <n v="0"/>
  </r>
  <r>
    <x v="0"/>
    <n v="0"/>
    <x v="0"/>
    <x v="0"/>
    <s v="E - non-terrestrial networks"/>
    <n v="678"/>
    <x v="82"/>
    <x v="3"/>
    <x v="3"/>
    <x v="4"/>
    <x v="2"/>
    <x v="4"/>
    <x v="5"/>
    <n v="0"/>
  </r>
  <r>
    <x v="0"/>
    <n v="0"/>
    <x v="0"/>
    <x v="0"/>
    <s v="E - non-terrestrial networks"/>
    <n v="679"/>
    <x v="82"/>
    <x v="3"/>
    <x v="3"/>
    <x v="4"/>
    <x v="2"/>
    <x v="4"/>
    <x v="6"/>
    <n v="0"/>
  </r>
  <r>
    <x v="0"/>
    <n v="0"/>
    <x v="0"/>
    <x v="0"/>
    <s v="E - non-terrestrial networks"/>
    <n v="680"/>
    <x v="82"/>
    <x v="3"/>
    <x v="3"/>
    <x v="4"/>
    <x v="2"/>
    <x v="4"/>
    <x v="7"/>
    <n v="0"/>
  </r>
  <r>
    <x v="0"/>
    <n v="0"/>
    <x v="0"/>
    <x v="0"/>
    <s v="E - non-terrestrial networks"/>
    <n v="681"/>
    <x v="83"/>
    <x v="3"/>
    <x v="3"/>
    <x v="4"/>
    <x v="3"/>
    <x v="4"/>
    <x v="4"/>
    <n v="0"/>
  </r>
  <r>
    <x v="0"/>
    <n v="0"/>
    <x v="0"/>
    <x v="0"/>
    <s v="E - non-terrestrial networks"/>
    <n v="682"/>
    <x v="83"/>
    <x v="3"/>
    <x v="3"/>
    <x v="4"/>
    <x v="3"/>
    <x v="4"/>
    <x v="5"/>
    <n v="0"/>
  </r>
  <r>
    <x v="0"/>
    <n v="0"/>
    <x v="0"/>
    <x v="0"/>
    <s v="E - non-terrestrial networks"/>
    <n v="683"/>
    <x v="83"/>
    <x v="3"/>
    <x v="3"/>
    <x v="4"/>
    <x v="3"/>
    <x v="4"/>
    <x v="6"/>
    <n v="0"/>
  </r>
  <r>
    <x v="0"/>
    <n v="0"/>
    <x v="0"/>
    <x v="0"/>
    <s v="E - non-terrestrial networks"/>
    <n v="684"/>
    <x v="83"/>
    <x v="3"/>
    <x v="3"/>
    <x v="4"/>
    <x v="3"/>
    <x v="4"/>
    <x v="7"/>
    <n v="0"/>
  </r>
  <r>
    <x v="0"/>
    <n v="0"/>
    <x v="0"/>
    <x v="1"/>
    <s v="A - connected objects"/>
    <n v="685"/>
    <x v="0"/>
    <x v="6"/>
    <x v="3"/>
    <x v="4"/>
    <x v="0"/>
    <x v="0"/>
    <x v="0"/>
    <n v="0"/>
  </r>
  <r>
    <x v="0"/>
    <n v="0"/>
    <x v="0"/>
    <x v="1"/>
    <s v="A - connected objects"/>
    <n v="686"/>
    <x v="0"/>
    <x v="6"/>
    <x v="3"/>
    <x v="4"/>
    <x v="0"/>
    <x v="0"/>
    <x v="1"/>
    <n v="0"/>
  </r>
  <r>
    <x v="0"/>
    <n v="0"/>
    <x v="0"/>
    <x v="1"/>
    <s v="A - connected objects"/>
    <n v="687"/>
    <x v="0"/>
    <x v="6"/>
    <x v="3"/>
    <x v="4"/>
    <x v="0"/>
    <x v="0"/>
    <x v="2"/>
    <n v="0"/>
  </r>
  <r>
    <x v="0"/>
    <n v="0"/>
    <x v="0"/>
    <x v="1"/>
    <s v="A - connected objects"/>
    <n v="688"/>
    <x v="0"/>
    <x v="6"/>
    <x v="3"/>
    <x v="4"/>
    <x v="0"/>
    <x v="0"/>
    <x v="3"/>
    <n v="0"/>
  </r>
  <r>
    <x v="0"/>
    <n v="0"/>
    <x v="0"/>
    <x v="1"/>
    <s v="A - connected objects"/>
    <n v="689"/>
    <x v="1"/>
    <x v="6"/>
    <x v="3"/>
    <x v="4"/>
    <x v="0"/>
    <x v="0"/>
    <x v="0"/>
    <n v="0"/>
  </r>
  <r>
    <x v="0"/>
    <n v="0"/>
    <x v="0"/>
    <x v="1"/>
    <s v="A - connected objects"/>
    <n v="690"/>
    <x v="1"/>
    <x v="6"/>
    <x v="3"/>
    <x v="4"/>
    <x v="0"/>
    <x v="0"/>
    <x v="1"/>
    <n v="0"/>
  </r>
  <r>
    <x v="0"/>
    <n v="0"/>
    <x v="0"/>
    <x v="1"/>
    <s v="A - connected objects"/>
    <n v="691"/>
    <x v="1"/>
    <x v="6"/>
    <x v="3"/>
    <x v="4"/>
    <x v="0"/>
    <x v="0"/>
    <x v="2"/>
    <n v="0"/>
  </r>
  <r>
    <x v="0"/>
    <n v="0"/>
    <x v="0"/>
    <x v="1"/>
    <s v="A - connected objects"/>
    <n v="692"/>
    <x v="1"/>
    <x v="6"/>
    <x v="3"/>
    <x v="4"/>
    <x v="0"/>
    <x v="0"/>
    <x v="3"/>
    <n v="0"/>
  </r>
  <r>
    <x v="0"/>
    <n v="0"/>
    <x v="0"/>
    <x v="1"/>
    <s v="A - connected objects"/>
    <n v="693"/>
    <x v="3"/>
    <x v="6"/>
    <x v="3"/>
    <x v="4"/>
    <x v="0"/>
    <x v="0"/>
    <x v="0"/>
    <n v="0"/>
  </r>
  <r>
    <x v="0"/>
    <n v="0"/>
    <x v="0"/>
    <x v="1"/>
    <s v="A - connected objects"/>
    <n v="694"/>
    <x v="3"/>
    <x v="6"/>
    <x v="3"/>
    <x v="4"/>
    <x v="0"/>
    <x v="0"/>
    <x v="1"/>
    <n v="0"/>
  </r>
  <r>
    <x v="0"/>
    <n v="0"/>
    <x v="0"/>
    <x v="1"/>
    <s v="A - connected objects"/>
    <n v="695"/>
    <x v="3"/>
    <x v="6"/>
    <x v="3"/>
    <x v="4"/>
    <x v="0"/>
    <x v="0"/>
    <x v="2"/>
    <n v="0"/>
  </r>
  <r>
    <x v="0"/>
    <n v="0"/>
    <x v="0"/>
    <x v="1"/>
    <s v="A - connected objects"/>
    <n v="696"/>
    <x v="3"/>
    <x v="6"/>
    <x v="3"/>
    <x v="4"/>
    <x v="0"/>
    <x v="0"/>
    <x v="3"/>
    <n v="0"/>
  </r>
  <r>
    <x v="0"/>
    <n v="0"/>
    <x v="0"/>
    <x v="1"/>
    <s v="A - connected objects"/>
    <n v="697"/>
    <x v="5"/>
    <x v="6"/>
    <x v="3"/>
    <x v="4"/>
    <x v="0"/>
    <x v="0"/>
    <x v="0"/>
    <n v="0"/>
  </r>
  <r>
    <x v="0"/>
    <n v="0"/>
    <x v="0"/>
    <x v="1"/>
    <s v="A - connected objects"/>
    <n v="698"/>
    <x v="5"/>
    <x v="6"/>
    <x v="3"/>
    <x v="4"/>
    <x v="0"/>
    <x v="0"/>
    <x v="1"/>
    <n v="0"/>
  </r>
  <r>
    <x v="0"/>
    <n v="0"/>
    <x v="0"/>
    <x v="1"/>
    <s v="A - connected objects"/>
    <n v="699"/>
    <x v="5"/>
    <x v="6"/>
    <x v="3"/>
    <x v="4"/>
    <x v="0"/>
    <x v="0"/>
    <x v="2"/>
    <n v="0"/>
  </r>
  <r>
    <x v="0"/>
    <n v="0"/>
    <x v="0"/>
    <x v="1"/>
    <s v="A - connected objects"/>
    <n v="700"/>
    <x v="5"/>
    <x v="6"/>
    <x v="3"/>
    <x v="4"/>
    <x v="0"/>
    <x v="0"/>
    <x v="3"/>
    <n v="0"/>
  </r>
  <r>
    <x v="0"/>
    <n v="0"/>
    <x v="0"/>
    <x v="1"/>
    <s v="A - connected objects"/>
    <n v="701"/>
    <x v="6"/>
    <x v="6"/>
    <x v="3"/>
    <x v="4"/>
    <x v="0"/>
    <x v="0"/>
    <x v="0"/>
    <n v="0"/>
  </r>
  <r>
    <x v="0"/>
    <n v="0"/>
    <x v="0"/>
    <x v="1"/>
    <s v="A - connected objects"/>
    <n v="702"/>
    <x v="6"/>
    <x v="6"/>
    <x v="3"/>
    <x v="4"/>
    <x v="0"/>
    <x v="0"/>
    <x v="1"/>
    <n v="0"/>
  </r>
  <r>
    <x v="0"/>
    <n v="0"/>
    <x v="0"/>
    <x v="1"/>
    <s v="A - connected objects"/>
    <n v="703"/>
    <x v="6"/>
    <x v="6"/>
    <x v="3"/>
    <x v="4"/>
    <x v="0"/>
    <x v="0"/>
    <x v="2"/>
    <n v="0"/>
  </r>
  <r>
    <x v="0"/>
    <n v="0"/>
    <x v="0"/>
    <x v="1"/>
    <s v="A - connected objects"/>
    <n v="704"/>
    <x v="6"/>
    <x v="6"/>
    <x v="3"/>
    <x v="4"/>
    <x v="0"/>
    <x v="0"/>
    <x v="3"/>
    <n v="0"/>
  </r>
  <r>
    <x v="0"/>
    <n v="0"/>
    <x v="0"/>
    <x v="1"/>
    <s v="B - Retail"/>
    <n v="705"/>
    <x v="11"/>
    <x v="1"/>
    <x v="3"/>
    <x v="4"/>
    <x v="1"/>
    <x v="1"/>
    <x v="4"/>
    <n v="0"/>
  </r>
  <r>
    <x v="0"/>
    <n v="0"/>
    <x v="0"/>
    <x v="1"/>
    <s v="B - Retail"/>
    <n v="706"/>
    <x v="11"/>
    <x v="1"/>
    <x v="3"/>
    <x v="4"/>
    <x v="1"/>
    <x v="1"/>
    <x v="5"/>
    <n v="0"/>
  </r>
  <r>
    <x v="0"/>
    <n v="0"/>
    <x v="0"/>
    <x v="1"/>
    <s v="B - Retail"/>
    <n v="707"/>
    <x v="11"/>
    <x v="1"/>
    <x v="3"/>
    <x v="4"/>
    <x v="1"/>
    <x v="1"/>
    <x v="6"/>
    <n v="0"/>
  </r>
  <r>
    <x v="0"/>
    <n v="0"/>
    <x v="0"/>
    <x v="1"/>
    <s v="B - Retail"/>
    <n v="708"/>
    <x v="11"/>
    <x v="1"/>
    <x v="3"/>
    <x v="4"/>
    <x v="1"/>
    <x v="1"/>
    <x v="7"/>
    <n v="0"/>
  </r>
  <r>
    <x v="0"/>
    <n v="0"/>
    <x v="0"/>
    <x v="1"/>
    <s v="B - Retail"/>
    <n v="709"/>
    <x v="12"/>
    <x v="1"/>
    <x v="3"/>
    <x v="4"/>
    <x v="1"/>
    <x v="1"/>
    <x v="4"/>
    <n v="0"/>
  </r>
  <r>
    <x v="0"/>
    <n v="0"/>
    <x v="0"/>
    <x v="1"/>
    <s v="B - Retail"/>
    <n v="710"/>
    <x v="12"/>
    <x v="1"/>
    <x v="3"/>
    <x v="4"/>
    <x v="1"/>
    <x v="1"/>
    <x v="5"/>
    <n v="0"/>
  </r>
  <r>
    <x v="0"/>
    <n v="0"/>
    <x v="0"/>
    <x v="1"/>
    <s v="B - Retail"/>
    <n v="711"/>
    <x v="12"/>
    <x v="1"/>
    <x v="3"/>
    <x v="4"/>
    <x v="1"/>
    <x v="1"/>
    <x v="6"/>
    <n v="0"/>
  </r>
  <r>
    <x v="0"/>
    <n v="0"/>
    <x v="0"/>
    <x v="1"/>
    <s v="B - Retail"/>
    <n v="712"/>
    <x v="12"/>
    <x v="1"/>
    <x v="3"/>
    <x v="4"/>
    <x v="1"/>
    <x v="1"/>
    <x v="7"/>
    <n v="0"/>
  </r>
  <r>
    <x v="0"/>
    <n v="0"/>
    <x v="0"/>
    <x v="1"/>
    <s v="B - Retail"/>
    <n v="713"/>
    <x v="13"/>
    <x v="1"/>
    <x v="3"/>
    <x v="4"/>
    <x v="2"/>
    <x v="1"/>
    <x v="4"/>
    <n v="0"/>
  </r>
  <r>
    <x v="0"/>
    <n v="0"/>
    <x v="0"/>
    <x v="1"/>
    <s v="B - Retail"/>
    <n v="714"/>
    <x v="13"/>
    <x v="1"/>
    <x v="3"/>
    <x v="4"/>
    <x v="2"/>
    <x v="1"/>
    <x v="5"/>
    <n v="0"/>
  </r>
  <r>
    <x v="0"/>
    <n v="0"/>
    <x v="0"/>
    <x v="1"/>
    <s v="B - Retail"/>
    <n v="715"/>
    <x v="13"/>
    <x v="1"/>
    <x v="3"/>
    <x v="4"/>
    <x v="2"/>
    <x v="1"/>
    <x v="6"/>
    <n v="0"/>
  </r>
  <r>
    <x v="0"/>
    <n v="0"/>
    <x v="0"/>
    <x v="1"/>
    <s v="B - Retail"/>
    <n v="716"/>
    <x v="13"/>
    <x v="1"/>
    <x v="3"/>
    <x v="4"/>
    <x v="2"/>
    <x v="1"/>
    <x v="7"/>
    <n v="0"/>
  </r>
  <r>
    <x v="0"/>
    <n v="0"/>
    <x v="0"/>
    <x v="1"/>
    <s v="B - Retail"/>
    <n v="717"/>
    <x v="14"/>
    <x v="1"/>
    <x v="3"/>
    <x v="4"/>
    <x v="3"/>
    <x v="1"/>
    <x v="4"/>
    <n v="0"/>
  </r>
  <r>
    <x v="0"/>
    <n v="0"/>
    <x v="0"/>
    <x v="1"/>
    <s v="B - Retail"/>
    <n v="718"/>
    <x v="14"/>
    <x v="1"/>
    <x v="3"/>
    <x v="4"/>
    <x v="3"/>
    <x v="1"/>
    <x v="5"/>
    <n v="0"/>
  </r>
  <r>
    <x v="0"/>
    <n v="0"/>
    <x v="0"/>
    <x v="1"/>
    <s v="B - Retail"/>
    <n v="719"/>
    <x v="14"/>
    <x v="1"/>
    <x v="3"/>
    <x v="4"/>
    <x v="3"/>
    <x v="1"/>
    <x v="6"/>
    <n v="0"/>
  </r>
  <r>
    <x v="0"/>
    <n v="0"/>
    <x v="0"/>
    <x v="1"/>
    <s v="B - Retail"/>
    <n v="720"/>
    <x v="14"/>
    <x v="1"/>
    <x v="3"/>
    <x v="4"/>
    <x v="3"/>
    <x v="1"/>
    <x v="7"/>
    <n v="0"/>
  </r>
  <r>
    <x v="0"/>
    <n v="0"/>
    <x v="0"/>
    <x v="1"/>
    <s v="B - Retail"/>
    <n v="721"/>
    <x v="15"/>
    <x v="2"/>
    <x v="3"/>
    <x v="4"/>
    <x v="4"/>
    <x v="1"/>
    <x v="4"/>
    <n v="0"/>
  </r>
  <r>
    <x v="0"/>
    <n v="0"/>
    <x v="0"/>
    <x v="1"/>
    <s v="B - Retail"/>
    <n v="722"/>
    <x v="15"/>
    <x v="2"/>
    <x v="3"/>
    <x v="4"/>
    <x v="4"/>
    <x v="1"/>
    <x v="5"/>
    <n v="0"/>
  </r>
  <r>
    <x v="0"/>
    <n v="0"/>
    <x v="0"/>
    <x v="1"/>
    <s v="B - Retail"/>
    <n v="723"/>
    <x v="15"/>
    <x v="2"/>
    <x v="3"/>
    <x v="4"/>
    <x v="4"/>
    <x v="1"/>
    <x v="6"/>
    <n v="0"/>
  </r>
  <r>
    <x v="0"/>
    <n v="0"/>
    <x v="0"/>
    <x v="1"/>
    <s v="B - Retail"/>
    <n v="724"/>
    <x v="15"/>
    <x v="2"/>
    <x v="3"/>
    <x v="4"/>
    <x v="4"/>
    <x v="1"/>
    <x v="7"/>
    <n v="0"/>
  </r>
  <r>
    <x v="0"/>
    <n v="0"/>
    <x v="0"/>
    <x v="1"/>
    <s v="B - Retail"/>
    <n v="725"/>
    <x v="16"/>
    <x v="1"/>
    <x v="3"/>
    <x v="4"/>
    <x v="1"/>
    <x v="2"/>
    <x v="4"/>
    <n v="0"/>
  </r>
  <r>
    <x v="0"/>
    <n v="0"/>
    <x v="0"/>
    <x v="1"/>
    <s v="B - Retail"/>
    <n v="726"/>
    <x v="16"/>
    <x v="1"/>
    <x v="3"/>
    <x v="4"/>
    <x v="1"/>
    <x v="2"/>
    <x v="5"/>
    <n v="0"/>
  </r>
  <r>
    <x v="0"/>
    <n v="0"/>
    <x v="0"/>
    <x v="1"/>
    <s v="B - Retail"/>
    <n v="727"/>
    <x v="16"/>
    <x v="1"/>
    <x v="3"/>
    <x v="4"/>
    <x v="1"/>
    <x v="2"/>
    <x v="6"/>
    <n v="0"/>
  </r>
  <r>
    <x v="0"/>
    <n v="0"/>
    <x v="0"/>
    <x v="1"/>
    <s v="B - Retail"/>
    <n v="728"/>
    <x v="16"/>
    <x v="1"/>
    <x v="3"/>
    <x v="4"/>
    <x v="1"/>
    <x v="2"/>
    <x v="7"/>
    <n v="0"/>
  </r>
  <r>
    <x v="0"/>
    <n v="0"/>
    <x v="0"/>
    <x v="1"/>
    <s v="B - Retail"/>
    <n v="729"/>
    <x v="17"/>
    <x v="1"/>
    <x v="3"/>
    <x v="4"/>
    <x v="1"/>
    <x v="2"/>
    <x v="4"/>
    <n v="0"/>
  </r>
  <r>
    <x v="0"/>
    <n v="0"/>
    <x v="0"/>
    <x v="1"/>
    <s v="B - Retail"/>
    <n v="730"/>
    <x v="17"/>
    <x v="1"/>
    <x v="3"/>
    <x v="4"/>
    <x v="1"/>
    <x v="2"/>
    <x v="5"/>
    <n v="0"/>
  </r>
  <r>
    <x v="0"/>
    <n v="0"/>
    <x v="0"/>
    <x v="1"/>
    <s v="B - Retail"/>
    <n v="731"/>
    <x v="17"/>
    <x v="1"/>
    <x v="3"/>
    <x v="4"/>
    <x v="1"/>
    <x v="2"/>
    <x v="6"/>
    <n v="0"/>
  </r>
  <r>
    <x v="0"/>
    <n v="0"/>
    <x v="0"/>
    <x v="1"/>
    <s v="B - Retail"/>
    <n v="732"/>
    <x v="17"/>
    <x v="1"/>
    <x v="3"/>
    <x v="4"/>
    <x v="1"/>
    <x v="2"/>
    <x v="7"/>
    <n v="0"/>
  </r>
  <r>
    <x v="0"/>
    <n v="0"/>
    <x v="0"/>
    <x v="1"/>
    <s v="B - Retail"/>
    <n v="733"/>
    <x v="18"/>
    <x v="1"/>
    <x v="3"/>
    <x v="4"/>
    <x v="2"/>
    <x v="2"/>
    <x v="4"/>
    <n v="0"/>
  </r>
  <r>
    <x v="0"/>
    <n v="0"/>
    <x v="0"/>
    <x v="1"/>
    <s v="B - Retail"/>
    <n v="734"/>
    <x v="18"/>
    <x v="1"/>
    <x v="3"/>
    <x v="4"/>
    <x v="2"/>
    <x v="2"/>
    <x v="5"/>
    <n v="0"/>
  </r>
  <r>
    <x v="0"/>
    <n v="0"/>
    <x v="0"/>
    <x v="1"/>
    <s v="B - Retail"/>
    <n v="735"/>
    <x v="18"/>
    <x v="1"/>
    <x v="3"/>
    <x v="4"/>
    <x v="2"/>
    <x v="2"/>
    <x v="6"/>
    <n v="0"/>
  </r>
  <r>
    <x v="0"/>
    <n v="0"/>
    <x v="0"/>
    <x v="1"/>
    <s v="B - Retail"/>
    <n v="736"/>
    <x v="18"/>
    <x v="1"/>
    <x v="3"/>
    <x v="4"/>
    <x v="2"/>
    <x v="2"/>
    <x v="7"/>
    <n v="0"/>
  </r>
  <r>
    <x v="0"/>
    <n v="0"/>
    <x v="0"/>
    <x v="1"/>
    <s v="B - Retail"/>
    <n v="737"/>
    <x v="84"/>
    <x v="1"/>
    <x v="3"/>
    <x v="4"/>
    <x v="3"/>
    <x v="2"/>
    <x v="4"/>
    <n v="0"/>
  </r>
  <r>
    <x v="0"/>
    <n v="0"/>
    <x v="0"/>
    <x v="1"/>
    <s v="B - Retail"/>
    <n v="738"/>
    <x v="84"/>
    <x v="1"/>
    <x v="3"/>
    <x v="4"/>
    <x v="3"/>
    <x v="2"/>
    <x v="5"/>
    <n v="0"/>
  </r>
  <r>
    <x v="0"/>
    <n v="0"/>
    <x v="0"/>
    <x v="1"/>
    <s v="B - Retail"/>
    <n v="739"/>
    <x v="84"/>
    <x v="1"/>
    <x v="3"/>
    <x v="4"/>
    <x v="3"/>
    <x v="2"/>
    <x v="6"/>
    <n v="0"/>
  </r>
  <r>
    <x v="0"/>
    <n v="0"/>
    <x v="0"/>
    <x v="1"/>
    <s v="B - Retail"/>
    <n v="740"/>
    <x v="84"/>
    <x v="1"/>
    <x v="3"/>
    <x v="4"/>
    <x v="3"/>
    <x v="2"/>
    <x v="7"/>
    <n v="0"/>
  </r>
  <r>
    <x v="0"/>
    <n v="0"/>
    <x v="0"/>
    <x v="1"/>
    <s v="B - Retail"/>
    <n v="741"/>
    <x v="85"/>
    <x v="1"/>
    <x v="3"/>
    <x v="4"/>
    <x v="3"/>
    <x v="2"/>
    <x v="4"/>
    <n v="0"/>
  </r>
  <r>
    <x v="0"/>
    <n v="0"/>
    <x v="0"/>
    <x v="1"/>
    <s v="B - Retail"/>
    <n v="742"/>
    <x v="85"/>
    <x v="1"/>
    <x v="3"/>
    <x v="4"/>
    <x v="3"/>
    <x v="2"/>
    <x v="5"/>
    <n v="0"/>
  </r>
  <r>
    <x v="0"/>
    <n v="0"/>
    <x v="0"/>
    <x v="1"/>
    <s v="B - Retail"/>
    <n v="743"/>
    <x v="85"/>
    <x v="1"/>
    <x v="3"/>
    <x v="4"/>
    <x v="3"/>
    <x v="2"/>
    <x v="6"/>
    <n v="0"/>
  </r>
  <r>
    <x v="0"/>
    <n v="0"/>
    <x v="0"/>
    <x v="1"/>
    <s v="B - Retail"/>
    <n v="744"/>
    <x v="85"/>
    <x v="1"/>
    <x v="3"/>
    <x v="4"/>
    <x v="3"/>
    <x v="2"/>
    <x v="7"/>
    <n v="0"/>
  </r>
  <r>
    <x v="0"/>
    <n v="0"/>
    <x v="0"/>
    <x v="1"/>
    <s v="B - Retail"/>
    <n v="745"/>
    <x v="86"/>
    <x v="1"/>
    <x v="3"/>
    <x v="4"/>
    <x v="3"/>
    <x v="2"/>
    <x v="4"/>
    <n v="0"/>
  </r>
  <r>
    <x v="0"/>
    <n v="0"/>
    <x v="0"/>
    <x v="1"/>
    <s v="B - Retail"/>
    <n v="746"/>
    <x v="86"/>
    <x v="1"/>
    <x v="3"/>
    <x v="4"/>
    <x v="3"/>
    <x v="2"/>
    <x v="5"/>
    <n v="0"/>
  </r>
  <r>
    <x v="0"/>
    <n v="0"/>
    <x v="0"/>
    <x v="1"/>
    <s v="B - Retail"/>
    <n v="747"/>
    <x v="86"/>
    <x v="1"/>
    <x v="3"/>
    <x v="4"/>
    <x v="3"/>
    <x v="2"/>
    <x v="6"/>
    <n v="0"/>
  </r>
  <r>
    <x v="0"/>
    <n v="0"/>
    <x v="0"/>
    <x v="1"/>
    <s v="B - Retail"/>
    <n v="748"/>
    <x v="86"/>
    <x v="1"/>
    <x v="3"/>
    <x v="4"/>
    <x v="3"/>
    <x v="2"/>
    <x v="7"/>
    <n v="0"/>
  </r>
  <r>
    <x v="0"/>
    <n v="0"/>
    <x v="0"/>
    <x v="1"/>
    <s v="B - Retail"/>
    <n v="749"/>
    <x v="16"/>
    <x v="2"/>
    <x v="3"/>
    <x v="4"/>
    <x v="1"/>
    <x v="2"/>
    <x v="4"/>
    <n v="0"/>
  </r>
  <r>
    <x v="0"/>
    <n v="0"/>
    <x v="0"/>
    <x v="1"/>
    <s v="B - Retail"/>
    <n v="750"/>
    <x v="16"/>
    <x v="2"/>
    <x v="3"/>
    <x v="4"/>
    <x v="1"/>
    <x v="2"/>
    <x v="5"/>
    <n v="0"/>
  </r>
  <r>
    <x v="0"/>
    <n v="0"/>
    <x v="0"/>
    <x v="1"/>
    <s v="B - Retail"/>
    <n v="751"/>
    <x v="16"/>
    <x v="2"/>
    <x v="3"/>
    <x v="4"/>
    <x v="1"/>
    <x v="2"/>
    <x v="6"/>
    <n v="0"/>
  </r>
  <r>
    <x v="0"/>
    <n v="0"/>
    <x v="0"/>
    <x v="1"/>
    <s v="B - Retail"/>
    <n v="752"/>
    <x v="16"/>
    <x v="2"/>
    <x v="3"/>
    <x v="4"/>
    <x v="1"/>
    <x v="2"/>
    <x v="7"/>
    <n v="0"/>
  </r>
  <r>
    <x v="0"/>
    <n v="0"/>
    <x v="0"/>
    <x v="1"/>
    <s v="B - Retail"/>
    <n v="753"/>
    <x v="17"/>
    <x v="2"/>
    <x v="3"/>
    <x v="4"/>
    <x v="1"/>
    <x v="2"/>
    <x v="4"/>
    <n v="0"/>
  </r>
  <r>
    <x v="0"/>
    <n v="0"/>
    <x v="0"/>
    <x v="1"/>
    <s v="B - Retail"/>
    <n v="754"/>
    <x v="17"/>
    <x v="2"/>
    <x v="3"/>
    <x v="4"/>
    <x v="1"/>
    <x v="2"/>
    <x v="5"/>
    <n v="0"/>
  </r>
  <r>
    <x v="0"/>
    <n v="0"/>
    <x v="0"/>
    <x v="1"/>
    <s v="B - Retail"/>
    <n v="755"/>
    <x v="17"/>
    <x v="2"/>
    <x v="3"/>
    <x v="4"/>
    <x v="1"/>
    <x v="2"/>
    <x v="6"/>
    <n v="0"/>
  </r>
  <r>
    <x v="0"/>
    <n v="0"/>
    <x v="0"/>
    <x v="1"/>
    <s v="B - Retail"/>
    <n v="756"/>
    <x v="17"/>
    <x v="2"/>
    <x v="3"/>
    <x v="4"/>
    <x v="1"/>
    <x v="2"/>
    <x v="7"/>
    <n v="0"/>
  </r>
  <r>
    <x v="0"/>
    <n v="0"/>
    <x v="0"/>
    <x v="1"/>
    <s v="B - Retail"/>
    <n v="757"/>
    <x v="18"/>
    <x v="2"/>
    <x v="3"/>
    <x v="4"/>
    <x v="2"/>
    <x v="2"/>
    <x v="4"/>
    <n v="0"/>
  </r>
  <r>
    <x v="0"/>
    <n v="0"/>
    <x v="0"/>
    <x v="1"/>
    <s v="B - Retail"/>
    <n v="758"/>
    <x v="18"/>
    <x v="2"/>
    <x v="3"/>
    <x v="4"/>
    <x v="2"/>
    <x v="2"/>
    <x v="5"/>
    <n v="0"/>
  </r>
  <r>
    <x v="0"/>
    <n v="0"/>
    <x v="0"/>
    <x v="1"/>
    <s v="B - Retail"/>
    <n v="759"/>
    <x v="18"/>
    <x v="2"/>
    <x v="3"/>
    <x v="4"/>
    <x v="2"/>
    <x v="2"/>
    <x v="6"/>
    <n v="0"/>
  </r>
  <r>
    <x v="0"/>
    <n v="0"/>
    <x v="0"/>
    <x v="1"/>
    <s v="B - Retail"/>
    <n v="760"/>
    <x v="18"/>
    <x v="2"/>
    <x v="3"/>
    <x v="4"/>
    <x v="2"/>
    <x v="2"/>
    <x v="7"/>
    <n v="0"/>
  </r>
  <r>
    <x v="0"/>
    <n v="0"/>
    <x v="0"/>
    <x v="1"/>
    <s v="B - Retail"/>
    <n v="761"/>
    <x v="84"/>
    <x v="2"/>
    <x v="3"/>
    <x v="4"/>
    <x v="3"/>
    <x v="2"/>
    <x v="4"/>
    <n v="0"/>
  </r>
  <r>
    <x v="0"/>
    <n v="0"/>
    <x v="0"/>
    <x v="1"/>
    <s v="B - Retail"/>
    <n v="762"/>
    <x v="84"/>
    <x v="2"/>
    <x v="3"/>
    <x v="4"/>
    <x v="3"/>
    <x v="2"/>
    <x v="5"/>
    <n v="0"/>
  </r>
  <r>
    <x v="0"/>
    <n v="0"/>
    <x v="0"/>
    <x v="1"/>
    <s v="B - Retail"/>
    <n v="763"/>
    <x v="84"/>
    <x v="2"/>
    <x v="3"/>
    <x v="4"/>
    <x v="3"/>
    <x v="2"/>
    <x v="6"/>
    <n v="0"/>
  </r>
  <r>
    <x v="0"/>
    <n v="0"/>
    <x v="0"/>
    <x v="1"/>
    <s v="B - Retail"/>
    <n v="764"/>
    <x v="84"/>
    <x v="2"/>
    <x v="3"/>
    <x v="4"/>
    <x v="3"/>
    <x v="2"/>
    <x v="7"/>
    <n v="0"/>
  </r>
  <r>
    <x v="0"/>
    <n v="0"/>
    <x v="0"/>
    <x v="1"/>
    <s v="B - Retail"/>
    <n v="765"/>
    <x v="85"/>
    <x v="2"/>
    <x v="3"/>
    <x v="4"/>
    <x v="3"/>
    <x v="2"/>
    <x v="4"/>
    <n v="0"/>
  </r>
  <r>
    <x v="0"/>
    <n v="0"/>
    <x v="0"/>
    <x v="1"/>
    <s v="B - Retail"/>
    <n v="766"/>
    <x v="85"/>
    <x v="2"/>
    <x v="3"/>
    <x v="4"/>
    <x v="3"/>
    <x v="2"/>
    <x v="5"/>
    <n v="0"/>
  </r>
  <r>
    <x v="0"/>
    <n v="0"/>
    <x v="0"/>
    <x v="1"/>
    <s v="B - Retail"/>
    <n v="767"/>
    <x v="85"/>
    <x v="2"/>
    <x v="3"/>
    <x v="4"/>
    <x v="3"/>
    <x v="2"/>
    <x v="6"/>
    <n v="0"/>
  </r>
  <r>
    <x v="0"/>
    <n v="0"/>
    <x v="0"/>
    <x v="1"/>
    <s v="B - Retail"/>
    <n v="768"/>
    <x v="85"/>
    <x v="2"/>
    <x v="3"/>
    <x v="4"/>
    <x v="3"/>
    <x v="2"/>
    <x v="7"/>
    <n v="0"/>
  </r>
  <r>
    <x v="0"/>
    <n v="0"/>
    <x v="0"/>
    <x v="1"/>
    <s v="B - Retail"/>
    <n v="769"/>
    <x v="86"/>
    <x v="2"/>
    <x v="3"/>
    <x v="4"/>
    <x v="3"/>
    <x v="2"/>
    <x v="4"/>
    <n v="0"/>
  </r>
  <r>
    <x v="0"/>
    <n v="0"/>
    <x v="0"/>
    <x v="1"/>
    <s v="B - Retail"/>
    <n v="770"/>
    <x v="86"/>
    <x v="2"/>
    <x v="3"/>
    <x v="4"/>
    <x v="3"/>
    <x v="2"/>
    <x v="5"/>
    <n v="0"/>
  </r>
  <r>
    <x v="0"/>
    <n v="0"/>
    <x v="0"/>
    <x v="1"/>
    <s v="B - Retail"/>
    <n v="771"/>
    <x v="86"/>
    <x v="2"/>
    <x v="3"/>
    <x v="4"/>
    <x v="3"/>
    <x v="2"/>
    <x v="6"/>
    <n v="0"/>
  </r>
  <r>
    <x v="0"/>
    <n v="0"/>
    <x v="0"/>
    <x v="1"/>
    <s v="B - Retail"/>
    <n v="772"/>
    <x v="86"/>
    <x v="2"/>
    <x v="3"/>
    <x v="4"/>
    <x v="3"/>
    <x v="2"/>
    <x v="7"/>
    <n v="0"/>
  </r>
  <r>
    <x v="0"/>
    <n v="0"/>
    <x v="0"/>
    <x v="1"/>
    <s v="B - Retail"/>
    <n v="773"/>
    <x v="87"/>
    <x v="2"/>
    <x v="3"/>
    <x v="4"/>
    <x v="5"/>
    <x v="2"/>
    <x v="4"/>
    <n v="0"/>
  </r>
  <r>
    <x v="0"/>
    <n v="0"/>
    <x v="0"/>
    <x v="1"/>
    <s v="B - Retail"/>
    <n v="774"/>
    <x v="87"/>
    <x v="2"/>
    <x v="3"/>
    <x v="4"/>
    <x v="5"/>
    <x v="2"/>
    <x v="5"/>
    <n v="0"/>
  </r>
  <r>
    <x v="0"/>
    <n v="0"/>
    <x v="0"/>
    <x v="1"/>
    <s v="B - Retail"/>
    <n v="775"/>
    <x v="87"/>
    <x v="2"/>
    <x v="3"/>
    <x v="4"/>
    <x v="5"/>
    <x v="2"/>
    <x v="6"/>
    <n v="0"/>
  </r>
  <r>
    <x v="0"/>
    <n v="0"/>
    <x v="0"/>
    <x v="1"/>
    <s v="B - Retail"/>
    <n v="776"/>
    <x v="87"/>
    <x v="2"/>
    <x v="3"/>
    <x v="4"/>
    <x v="5"/>
    <x v="2"/>
    <x v="7"/>
    <n v="0"/>
  </r>
  <r>
    <x v="0"/>
    <n v="0"/>
    <x v="0"/>
    <x v="1"/>
    <s v="B - Retail"/>
    <n v="777"/>
    <x v="88"/>
    <x v="1"/>
    <x v="3"/>
    <x v="4"/>
    <x v="1"/>
    <x v="3"/>
    <x v="4"/>
    <n v="0"/>
  </r>
  <r>
    <x v="0"/>
    <n v="0"/>
    <x v="0"/>
    <x v="1"/>
    <s v="B - Retail"/>
    <n v="778"/>
    <x v="88"/>
    <x v="1"/>
    <x v="3"/>
    <x v="4"/>
    <x v="1"/>
    <x v="3"/>
    <x v="5"/>
    <n v="0"/>
  </r>
  <r>
    <x v="0"/>
    <n v="0"/>
    <x v="0"/>
    <x v="1"/>
    <s v="B - Retail"/>
    <n v="779"/>
    <x v="88"/>
    <x v="1"/>
    <x v="3"/>
    <x v="4"/>
    <x v="1"/>
    <x v="3"/>
    <x v="6"/>
    <n v="0"/>
  </r>
  <r>
    <x v="0"/>
    <n v="0"/>
    <x v="0"/>
    <x v="1"/>
    <s v="B - Retail"/>
    <n v="780"/>
    <x v="88"/>
    <x v="1"/>
    <x v="3"/>
    <x v="4"/>
    <x v="1"/>
    <x v="3"/>
    <x v="7"/>
    <n v="0"/>
  </r>
  <r>
    <x v="0"/>
    <n v="0"/>
    <x v="0"/>
    <x v="1"/>
    <s v="B - Retail"/>
    <n v="781"/>
    <x v="22"/>
    <x v="1"/>
    <x v="3"/>
    <x v="4"/>
    <x v="1"/>
    <x v="3"/>
    <x v="4"/>
    <n v="0"/>
  </r>
  <r>
    <x v="0"/>
    <n v="0"/>
    <x v="0"/>
    <x v="1"/>
    <s v="B - Retail"/>
    <n v="782"/>
    <x v="22"/>
    <x v="1"/>
    <x v="3"/>
    <x v="4"/>
    <x v="1"/>
    <x v="3"/>
    <x v="5"/>
    <n v="0"/>
  </r>
  <r>
    <x v="0"/>
    <n v="0"/>
    <x v="0"/>
    <x v="1"/>
    <s v="B - Retail"/>
    <n v="783"/>
    <x v="22"/>
    <x v="1"/>
    <x v="3"/>
    <x v="4"/>
    <x v="1"/>
    <x v="3"/>
    <x v="6"/>
    <n v="0"/>
  </r>
  <r>
    <x v="0"/>
    <n v="0"/>
    <x v="0"/>
    <x v="1"/>
    <s v="B - Retail"/>
    <n v="784"/>
    <x v="22"/>
    <x v="1"/>
    <x v="3"/>
    <x v="4"/>
    <x v="1"/>
    <x v="3"/>
    <x v="7"/>
    <n v="0"/>
  </r>
  <r>
    <x v="0"/>
    <n v="0"/>
    <x v="0"/>
    <x v="1"/>
    <s v="B - Retail"/>
    <n v="785"/>
    <x v="89"/>
    <x v="1"/>
    <x v="3"/>
    <x v="4"/>
    <x v="2"/>
    <x v="3"/>
    <x v="4"/>
    <n v="0"/>
  </r>
  <r>
    <x v="0"/>
    <n v="0"/>
    <x v="0"/>
    <x v="1"/>
    <s v="B - Retail"/>
    <n v="786"/>
    <x v="89"/>
    <x v="1"/>
    <x v="3"/>
    <x v="4"/>
    <x v="2"/>
    <x v="3"/>
    <x v="5"/>
    <n v="0"/>
  </r>
  <r>
    <x v="0"/>
    <n v="0"/>
    <x v="0"/>
    <x v="1"/>
    <s v="B - Retail"/>
    <n v="787"/>
    <x v="89"/>
    <x v="1"/>
    <x v="3"/>
    <x v="4"/>
    <x v="2"/>
    <x v="3"/>
    <x v="6"/>
    <n v="0"/>
  </r>
  <r>
    <x v="0"/>
    <n v="0"/>
    <x v="0"/>
    <x v="1"/>
    <s v="B - Retail"/>
    <n v="788"/>
    <x v="89"/>
    <x v="1"/>
    <x v="3"/>
    <x v="4"/>
    <x v="2"/>
    <x v="3"/>
    <x v="7"/>
    <n v="0"/>
  </r>
  <r>
    <x v="0"/>
    <n v="0"/>
    <x v="0"/>
    <x v="1"/>
    <s v="B - Retail"/>
    <n v="789"/>
    <x v="90"/>
    <x v="1"/>
    <x v="3"/>
    <x v="4"/>
    <x v="3"/>
    <x v="3"/>
    <x v="4"/>
    <n v="0"/>
  </r>
  <r>
    <x v="0"/>
    <n v="0"/>
    <x v="0"/>
    <x v="1"/>
    <s v="B - Retail"/>
    <n v="790"/>
    <x v="90"/>
    <x v="1"/>
    <x v="3"/>
    <x v="4"/>
    <x v="3"/>
    <x v="3"/>
    <x v="5"/>
    <n v="0"/>
  </r>
  <r>
    <x v="0"/>
    <n v="0"/>
    <x v="0"/>
    <x v="1"/>
    <s v="B - Retail"/>
    <n v="791"/>
    <x v="90"/>
    <x v="1"/>
    <x v="3"/>
    <x v="4"/>
    <x v="3"/>
    <x v="3"/>
    <x v="6"/>
    <n v="0"/>
  </r>
  <r>
    <x v="0"/>
    <n v="0"/>
    <x v="0"/>
    <x v="1"/>
    <s v="B - Retail"/>
    <n v="792"/>
    <x v="90"/>
    <x v="1"/>
    <x v="3"/>
    <x v="4"/>
    <x v="3"/>
    <x v="3"/>
    <x v="7"/>
    <n v="0"/>
  </r>
  <r>
    <x v="0"/>
    <n v="0"/>
    <x v="0"/>
    <x v="1"/>
    <s v="B - Retail"/>
    <n v="793"/>
    <x v="88"/>
    <x v="2"/>
    <x v="3"/>
    <x v="4"/>
    <x v="1"/>
    <x v="3"/>
    <x v="4"/>
    <n v="0"/>
  </r>
  <r>
    <x v="0"/>
    <n v="0"/>
    <x v="0"/>
    <x v="1"/>
    <s v="B - Retail"/>
    <n v="794"/>
    <x v="88"/>
    <x v="2"/>
    <x v="3"/>
    <x v="4"/>
    <x v="1"/>
    <x v="3"/>
    <x v="5"/>
    <n v="0"/>
  </r>
  <r>
    <x v="0"/>
    <n v="0"/>
    <x v="0"/>
    <x v="1"/>
    <s v="B - Retail"/>
    <n v="795"/>
    <x v="88"/>
    <x v="2"/>
    <x v="3"/>
    <x v="4"/>
    <x v="1"/>
    <x v="3"/>
    <x v="6"/>
    <n v="0"/>
  </r>
  <r>
    <x v="0"/>
    <n v="0"/>
    <x v="0"/>
    <x v="1"/>
    <s v="B - Retail"/>
    <n v="796"/>
    <x v="88"/>
    <x v="2"/>
    <x v="3"/>
    <x v="4"/>
    <x v="1"/>
    <x v="3"/>
    <x v="7"/>
    <n v="0"/>
  </r>
  <r>
    <x v="0"/>
    <n v="0"/>
    <x v="0"/>
    <x v="1"/>
    <s v="B - Retail"/>
    <n v="797"/>
    <x v="22"/>
    <x v="2"/>
    <x v="3"/>
    <x v="4"/>
    <x v="1"/>
    <x v="3"/>
    <x v="4"/>
    <n v="0"/>
  </r>
  <r>
    <x v="0"/>
    <n v="0"/>
    <x v="0"/>
    <x v="1"/>
    <s v="B - Retail"/>
    <n v="798"/>
    <x v="22"/>
    <x v="2"/>
    <x v="3"/>
    <x v="4"/>
    <x v="1"/>
    <x v="3"/>
    <x v="5"/>
    <n v="0"/>
  </r>
  <r>
    <x v="0"/>
    <n v="0"/>
    <x v="0"/>
    <x v="1"/>
    <s v="B - Retail"/>
    <n v="799"/>
    <x v="22"/>
    <x v="2"/>
    <x v="3"/>
    <x v="4"/>
    <x v="1"/>
    <x v="3"/>
    <x v="6"/>
    <n v="0"/>
  </r>
  <r>
    <x v="0"/>
    <n v="0"/>
    <x v="0"/>
    <x v="1"/>
    <s v="B - Retail"/>
    <n v="800"/>
    <x v="22"/>
    <x v="2"/>
    <x v="3"/>
    <x v="4"/>
    <x v="1"/>
    <x v="3"/>
    <x v="7"/>
    <n v="0"/>
  </r>
  <r>
    <x v="0"/>
    <n v="0"/>
    <x v="0"/>
    <x v="1"/>
    <s v="B - Retail"/>
    <n v="801"/>
    <x v="89"/>
    <x v="2"/>
    <x v="3"/>
    <x v="4"/>
    <x v="2"/>
    <x v="3"/>
    <x v="4"/>
    <n v="0"/>
  </r>
  <r>
    <x v="0"/>
    <n v="0"/>
    <x v="0"/>
    <x v="1"/>
    <s v="B - Retail"/>
    <n v="802"/>
    <x v="89"/>
    <x v="2"/>
    <x v="3"/>
    <x v="4"/>
    <x v="2"/>
    <x v="3"/>
    <x v="5"/>
    <n v="0"/>
  </r>
  <r>
    <x v="0"/>
    <n v="0"/>
    <x v="0"/>
    <x v="1"/>
    <s v="B - Retail"/>
    <n v="803"/>
    <x v="89"/>
    <x v="2"/>
    <x v="3"/>
    <x v="4"/>
    <x v="2"/>
    <x v="3"/>
    <x v="6"/>
    <n v="0"/>
  </r>
  <r>
    <x v="0"/>
    <n v="0"/>
    <x v="0"/>
    <x v="1"/>
    <s v="B - Retail"/>
    <n v="804"/>
    <x v="89"/>
    <x v="2"/>
    <x v="3"/>
    <x v="4"/>
    <x v="2"/>
    <x v="3"/>
    <x v="7"/>
    <n v="0"/>
  </r>
  <r>
    <x v="0"/>
    <n v="0"/>
    <x v="0"/>
    <x v="1"/>
    <s v="B - Retail"/>
    <n v="805"/>
    <x v="90"/>
    <x v="2"/>
    <x v="3"/>
    <x v="4"/>
    <x v="3"/>
    <x v="3"/>
    <x v="4"/>
    <n v="0"/>
  </r>
  <r>
    <x v="0"/>
    <n v="0"/>
    <x v="0"/>
    <x v="1"/>
    <s v="B - Retail"/>
    <n v="806"/>
    <x v="90"/>
    <x v="2"/>
    <x v="3"/>
    <x v="4"/>
    <x v="3"/>
    <x v="3"/>
    <x v="5"/>
    <n v="0"/>
  </r>
  <r>
    <x v="0"/>
    <n v="0"/>
    <x v="0"/>
    <x v="1"/>
    <s v="B - Retail"/>
    <n v="807"/>
    <x v="90"/>
    <x v="2"/>
    <x v="3"/>
    <x v="4"/>
    <x v="3"/>
    <x v="3"/>
    <x v="6"/>
    <n v="0"/>
  </r>
  <r>
    <x v="0"/>
    <n v="0"/>
    <x v="0"/>
    <x v="1"/>
    <s v="B - Retail"/>
    <n v="808"/>
    <x v="90"/>
    <x v="2"/>
    <x v="3"/>
    <x v="4"/>
    <x v="3"/>
    <x v="3"/>
    <x v="7"/>
    <n v="0"/>
  </r>
  <r>
    <x v="0"/>
    <n v="0"/>
    <x v="0"/>
    <x v="1"/>
    <s v="B - Retail"/>
    <n v="809"/>
    <x v="91"/>
    <x v="2"/>
    <x v="3"/>
    <x v="4"/>
    <x v="5"/>
    <x v="3"/>
    <x v="4"/>
    <n v="0"/>
  </r>
  <r>
    <x v="0"/>
    <n v="0"/>
    <x v="0"/>
    <x v="1"/>
    <s v="B - Retail"/>
    <n v="810"/>
    <x v="91"/>
    <x v="2"/>
    <x v="3"/>
    <x v="4"/>
    <x v="5"/>
    <x v="3"/>
    <x v="5"/>
    <n v="0"/>
  </r>
  <r>
    <x v="0"/>
    <n v="0"/>
    <x v="0"/>
    <x v="1"/>
    <s v="B - Retail"/>
    <n v="811"/>
    <x v="91"/>
    <x v="2"/>
    <x v="3"/>
    <x v="4"/>
    <x v="5"/>
    <x v="3"/>
    <x v="6"/>
    <n v="0"/>
  </r>
  <r>
    <x v="0"/>
    <n v="0"/>
    <x v="0"/>
    <x v="1"/>
    <s v="B - Retail"/>
    <n v="812"/>
    <x v="91"/>
    <x v="2"/>
    <x v="3"/>
    <x v="4"/>
    <x v="5"/>
    <x v="3"/>
    <x v="7"/>
    <n v="0"/>
  </r>
  <r>
    <x v="0"/>
    <n v="0"/>
    <x v="0"/>
    <x v="1"/>
    <s v="C - wholesale"/>
    <n v="813"/>
    <x v="44"/>
    <x v="1"/>
    <x v="3"/>
    <x v="4"/>
    <x v="1"/>
    <x v="2"/>
    <x v="4"/>
    <n v="0"/>
  </r>
  <r>
    <x v="0"/>
    <n v="0"/>
    <x v="0"/>
    <x v="1"/>
    <s v="C - wholesale"/>
    <n v="814"/>
    <x v="44"/>
    <x v="1"/>
    <x v="3"/>
    <x v="4"/>
    <x v="1"/>
    <x v="2"/>
    <x v="5"/>
    <n v="0"/>
  </r>
  <r>
    <x v="0"/>
    <n v="0"/>
    <x v="0"/>
    <x v="1"/>
    <s v="C - wholesale"/>
    <n v="815"/>
    <x v="44"/>
    <x v="1"/>
    <x v="3"/>
    <x v="4"/>
    <x v="1"/>
    <x v="2"/>
    <x v="6"/>
    <n v="0"/>
  </r>
  <r>
    <x v="0"/>
    <n v="0"/>
    <x v="0"/>
    <x v="1"/>
    <s v="C - wholesale"/>
    <n v="816"/>
    <x v="44"/>
    <x v="1"/>
    <x v="3"/>
    <x v="4"/>
    <x v="1"/>
    <x v="2"/>
    <x v="7"/>
    <n v="0"/>
  </r>
  <r>
    <x v="0"/>
    <n v="0"/>
    <x v="0"/>
    <x v="1"/>
    <s v="C - wholesale"/>
    <n v="817"/>
    <x v="45"/>
    <x v="1"/>
    <x v="3"/>
    <x v="4"/>
    <x v="2"/>
    <x v="2"/>
    <x v="4"/>
    <n v="0"/>
  </r>
  <r>
    <x v="0"/>
    <n v="0"/>
    <x v="0"/>
    <x v="1"/>
    <s v="C - wholesale"/>
    <n v="818"/>
    <x v="45"/>
    <x v="1"/>
    <x v="3"/>
    <x v="4"/>
    <x v="2"/>
    <x v="2"/>
    <x v="5"/>
    <n v="0"/>
  </r>
  <r>
    <x v="0"/>
    <n v="0"/>
    <x v="0"/>
    <x v="1"/>
    <s v="C - wholesale"/>
    <n v="819"/>
    <x v="45"/>
    <x v="1"/>
    <x v="3"/>
    <x v="4"/>
    <x v="2"/>
    <x v="2"/>
    <x v="6"/>
    <n v="0"/>
  </r>
  <r>
    <x v="0"/>
    <n v="0"/>
    <x v="0"/>
    <x v="1"/>
    <s v="C - wholesale"/>
    <n v="820"/>
    <x v="45"/>
    <x v="1"/>
    <x v="3"/>
    <x v="4"/>
    <x v="2"/>
    <x v="2"/>
    <x v="7"/>
    <n v="0"/>
  </r>
  <r>
    <x v="0"/>
    <n v="0"/>
    <x v="0"/>
    <x v="1"/>
    <s v="C - wholesale"/>
    <n v="821"/>
    <x v="92"/>
    <x v="1"/>
    <x v="3"/>
    <x v="4"/>
    <x v="3"/>
    <x v="2"/>
    <x v="4"/>
    <n v="0"/>
  </r>
  <r>
    <x v="0"/>
    <n v="0"/>
    <x v="0"/>
    <x v="1"/>
    <s v="C - wholesale"/>
    <n v="822"/>
    <x v="92"/>
    <x v="1"/>
    <x v="3"/>
    <x v="4"/>
    <x v="3"/>
    <x v="2"/>
    <x v="5"/>
    <n v="0"/>
  </r>
  <r>
    <x v="0"/>
    <n v="0"/>
    <x v="0"/>
    <x v="1"/>
    <s v="C - wholesale"/>
    <n v="823"/>
    <x v="92"/>
    <x v="1"/>
    <x v="3"/>
    <x v="4"/>
    <x v="3"/>
    <x v="2"/>
    <x v="6"/>
    <n v="0"/>
  </r>
  <r>
    <x v="0"/>
    <n v="0"/>
    <x v="0"/>
    <x v="1"/>
    <s v="C - wholesale"/>
    <n v="824"/>
    <x v="92"/>
    <x v="1"/>
    <x v="3"/>
    <x v="4"/>
    <x v="3"/>
    <x v="2"/>
    <x v="7"/>
    <n v="0"/>
  </r>
  <r>
    <x v="0"/>
    <n v="0"/>
    <x v="0"/>
    <x v="1"/>
    <s v="C - wholesale"/>
    <n v="825"/>
    <x v="93"/>
    <x v="1"/>
    <x v="3"/>
    <x v="4"/>
    <x v="3"/>
    <x v="2"/>
    <x v="4"/>
    <n v="0"/>
  </r>
  <r>
    <x v="0"/>
    <n v="0"/>
    <x v="0"/>
    <x v="1"/>
    <s v="C - wholesale"/>
    <n v="826"/>
    <x v="93"/>
    <x v="1"/>
    <x v="3"/>
    <x v="4"/>
    <x v="3"/>
    <x v="2"/>
    <x v="5"/>
    <n v="0"/>
  </r>
  <r>
    <x v="0"/>
    <n v="0"/>
    <x v="0"/>
    <x v="1"/>
    <s v="C - wholesale"/>
    <n v="827"/>
    <x v="93"/>
    <x v="1"/>
    <x v="3"/>
    <x v="4"/>
    <x v="3"/>
    <x v="2"/>
    <x v="6"/>
    <n v="0"/>
  </r>
  <r>
    <x v="0"/>
    <n v="0"/>
    <x v="0"/>
    <x v="1"/>
    <s v="C - wholesale"/>
    <n v="828"/>
    <x v="93"/>
    <x v="1"/>
    <x v="3"/>
    <x v="4"/>
    <x v="3"/>
    <x v="2"/>
    <x v="7"/>
    <n v="0"/>
  </r>
  <r>
    <x v="0"/>
    <n v="0"/>
    <x v="0"/>
    <x v="1"/>
    <s v="C - wholesale"/>
    <n v="829"/>
    <x v="94"/>
    <x v="1"/>
    <x v="3"/>
    <x v="4"/>
    <x v="3"/>
    <x v="2"/>
    <x v="4"/>
    <n v="0"/>
  </r>
  <r>
    <x v="0"/>
    <n v="0"/>
    <x v="0"/>
    <x v="1"/>
    <s v="C - wholesale"/>
    <n v="830"/>
    <x v="94"/>
    <x v="1"/>
    <x v="3"/>
    <x v="4"/>
    <x v="3"/>
    <x v="2"/>
    <x v="5"/>
    <n v="0"/>
  </r>
  <r>
    <x v="0"/>
    <n v="0"/>
    <x v="0"/>
    <x v="1"/>
    <s v="C - wholesale"/>
    <n v="831"/>
    <x v="94"/>
    <x v="1"/>
    <x v="3"/>
    <x v="4"/>
    <x v="3"/>
    <x v="2"/>
    <x v="6"/>
    <n v="0"/>
  </r>
  <r>
    <x v="0"/>
    <n v="0"/>
    <x v="0"/>
    <x v="1"/>
    <s v="C - wholesale"/>
    <n v="832"/>
    <x v="94"/>
    <x v="1"/>
    <x v="3"/>
    <x v="4"/>
    <x v="3"/>
    <x v="2"/>
    <x v="7"/>
    <n v="0"/>
  </r>
  <r>
    <x v="0"/>
    <n v="0"/>
    <x v="0"/>
    <x v="1"/>
    <s v="C - wholesale"/>
    <n v="833"/>
    <x v="44"/>
    <x v="2"/>
    <x v="3"/>
    <x v="4"/>
    <x v="1"/>
    <x v="2"/>
    <x v="4"/>
    <n v="0"/>
  </r>
  <r>
    <x v="0"/>
    <n v="0"/>
    <x v="0"/>
    <x v="1"/>
    <s v="C - wholesale"/>
    <n v="834"/>
    <x v="44"/>
    <x v="2"/>
    <x v="3"/>
    <x v="4"/>
    <x v="1"/>
    <x v="2"/>
    <x v="5"/>
    <n v="0"/>
  </r>
  <r>
    <x v="0"/>
    <n v="0"/>
    <x v="0"/>
    <x v="1"/>
    <s v="C - wholesale"/>
    <n v="835"/>
    <x v="44"/>
    <x v="2"/>
    <x v="3"/>
    <x v="4"/>
    <x v="1"/>
    <x v="2"/>
    <x v="6"/>
    <n v="0"/>
  </r>
  <r>
    <x v="0"/>
    <n v="0"/>
    <x v="0"/>
    <x v="1"/>
    <s v="C - wholesale"/>
    <n v="836"/>
    <x v="44"/>
    <x v="2"/>
    <x v="3"/>
    <x v="4"/>
    <x v="1"/>
    <x v="2"/>
    <x v="7"/>
    <n v="0"/>
  </r>
  <r>
    <x v="0"/>
    <n v="0"/>
    <x v="0"/>
    <x v="1"/>
    <s v="C - wholesale"/>
    <n v="837"/>
    <x v="45"/>
    <x v="2"/>
    <x v="3"/>
    <x v="4"/>
    <x v="2"/>
    <x v="2"/>
    <x v="4"/>
    <n v="0"/>
  </r>
  <r>
    <x v="0"/>
    <n v="0"/>
    <x v="0"/>
    <x v="1"/>
    <s v="C - wholesale"/>
    <n v="838"/>
    <x v="45"/>
    <x v="2"/>
    <x v="3"/>
    <x v="4"/>
    <x v="2"/>
    <x v="2"/>
    <x v="5"/>
    <n v="0"/>
  </r>
  <r>
    <x v="0"/>
    <n v="0"/>
    <x v="0"/>
    <x v="1"/>
    <s v="C - wholesale"/>
    <n v="839"/>
    <x v="45"/>
    <x v="2"/>
    <x v="3"/>
    <x v="4"/>
    <x v="2"/>
    <x v="2"/>
    <x v="6"/>
    <n v="0"/>
  </r>
  <r>
    <x v="0"/>
    <n v="0"/>
    <x v="0"/>
    <x v="1"/>
    <s v="C - wholesale"/>
    <n v="840"/>
    <x v="45"/>
    <x v="2"/>
    <x v="3"/>
    <x v="4"/>
    <x v="2"/>
    <x v="2"/>
    <x v="7"/>
    <n v="0"/>
  </r>
  <r>
    <x v="0"/>
    <n v="0"/>
    <x v="0"/>
    <x v="1"/>
    <s v="C - wholesale"/>
    <n v="841"/>
    <x v="92"/>
    <x v="2"/>
    <x v="3"/>
    <x v="4"/>
    <x v="3"/>
    <x v="2"/>
    <x v="4"/>
    <n v="0"/>
  </r>
  <r>
    <x v="0"/>
    <n v="0"/>
    <x v="0"/>
    <x v="1"/>
    <s v="C - wholesale"/>
    <n v="842"/>
    <x v="92"/>
    <x v="2"/>
    <x v="3"/>
    <x v="4"/>
    <x v="3"/>
    <x v="2"/>
    <x v="5"/>
    <n v="0"/>
  </r>
  <r>
    <x v="0"/>
    <n v="0"/>
    <x v="0"/>
    <x v="1"/>
    <s v="C - wholesale"/>
    <n v="843"/>
    <x v="92"/>
    <x v="2"/>
    <x v="3"/>
    <x v="4"/>
    <x v="3"/>
    <x v="2"/>
    <x v="6"/>
    <n v="0"/>
  </r>
  <r>
    <x v="0"/>
    <n v="0"/>
    <x v="0"/>
    <x v="1"/>
    <s v="C - wholesale"/>
    <n v="844"/>
    <x v="92"/>
    <x v="2"/>
    <x v="3"/>
    <x v="4"/>
    <x v="3"/>
    <x v="2"/>
    <x v="7"/>
    <n v="0"/>
  </r>
  <r>
    <x v="0"/>
    <n v="0"/>
    <x v="0"/>
    <x v="1"/>
    <s v="C - wholesale"/>
    <n v="845"/>
    <x v="93"/>
    <x v="2"/>
    <x v="3"/>
    <x v="4"/>
    <x v="3"/>
    <x v="2"/>
    <x v="4"/>
    <n v="0"/>
  </r>
  <r>
    <x v="0"/>
    <n v="0"/>
    <x v="0"/>
    <x v="1"/>
    <s v="C - wholesale"/>
    <n v="846"/>
    <x v="93"/>
    <x v="2"/>
    <x v="3"/>
    <x v="4"/>
    <x v="3"/>
    <x v="2"/>
    <x v="5"/>
    <n v="0"/>
  </r>
  <r>
    <x v="0"/>
    <n v="0"/>
    <x v="0"/>
    <x v="1"/>
    <s v="C - wholesale"/>
    <n v="847"/>
    <x v="93"/>
    <x v="2"/>
    <x v="3"/>
    <x v="4"/>
    <x v="3"/>
    <x v="2"/>
    <x v="6"/>
    <n v="0"/>
  </r>
  <r>
    <x v="0"/>
    <n v="0"/>
    <x v="0"/>
    <x v="1"/>
    <s v="C - wholesale"/>
    <n v="848"/>
    <x v="93"/>
    <x v="2"/>
    <x v="3"/>
    <x v="4"/>
    <x v="3"/>
    <x v="2"/>
    <x v="7"/>
    <n v="0"/>
  </r>
  <r>
    <x v="0"/>
    <n v="0"/>
    <x v="0"/>
    <x v="1"/>
    <s v="C - wholesale"/>
    <n v="849"/>
    <x v="94"/>
    <x v="2"/>
    <x v="3"/>
    <x v="4"/>
    <x v="3"/>
    <x v="2"/>
    <x v="4"/>
    <n v="0"/>
  </r>
  <r>
    <x v="0"/>
    <n v="0"/>
    <x v="0"/>
    <x v="1"/>
    <s v="C - wholesale"/>
    <n v="850"/>
    <x v="94"/>
    <x v="2"/>
    <x v="3"/>
    <x v="4"/>
    <x v="3"/>
    <x v="2"/>
    <x v="5"/>
    <n v="0"/>
  </r>
  <r>
    <x v="0"/>
    <n v="0"/>
    <x v="0"/>
    <x v="1"/>
    <s v="C - wholesale"/>
    <n v="851"/>
    <x v="94"/>
    <x v="2"/>
    <x v="3"/>
    <x v="4"/>
    <x v="3"/>
    <x v="2"/>
    <x v="6"/>
    <n v="0"/>
  </r>
  <r>
    <x v="0"/>
    <n v="0"/>
    <x v="0"/>
    <x v="1"/>
    <s v="C - wholesale"/>
    <n v="852"/>
    <x v="94"/>
    <x v="2"/>
    <x v="3"/>
    <x v="4"/>
    <x v="3"/>
    <x v="2"/>
    <x v="7"/>
    <n v="0"/>
  </r>
  <r>
    <x v="0"/>
    <n v="0"/>
    <x v="0"/>
    <x v="1"/>
    <s v="C - wholesale"/>
    <m/>
    <x v="95"/>
    <x v="1"/>
    <x v="3"/>
    <x v="4"/>
    <x v="6"/>
    <x v="2"/>
    <x v="4"/>
    <n v="0"/>
  </r>
  <r>
    <x v="0"/>
    <n v="0"/>
    <x v="0"/>
    <x v="1"/>
    <s v="C - wholesale"/>
    <m/>
    <x v="95"/>
    <x v="1"/>
    <x v="3"/>
    <x v="4"/>
    <x v="6"/>
    <x v="2"/>
    <x v="5"/>
    <n v="0"/>
  </r>
  <r>
    <x v="0"/>
    <n v="0"/>
    <x v="0"/>
    <x v="1"/>
    <s v="C - wholesale"/>
    <m/>
    <x v="95"/>
    <x v="1"/>
    <x v="3"/>
    <x v="4"/>
    <x v="6"/>
    <x v="2"/>
    <x v="6"/>
    <n v="0"/>
  </r>
  <r>
    <x v="0"/>
    <n v="0"/>
    <x v="0"/>
    <x v="1"/>
    <s v="C - wholesale"/>
    <m/>
    <x v="95"/>
    <x v="1"/>
    <x v="3"/>
    <x v="4"/>
    <x v="6"/>
    <x v="2"/>
    <x v="7"/>
    <n v="0"/>
  </r>
  <r>
    <x v="0"/>
    <n v="0"/>
    <x v="0"/>
    <x v="1"/>
    <s v="C - wholesale"/>
    <m/>
    <x v="95"/>
    <x v="2"/>
    <x v="3"/>
    <x v="4"/>
    <x v="6"/>
    <x v="2"/>
    <x v="4"/>
    <n v="0"/>
  </r>
  <r>
    <x v="0"/>
    <n v="0"/>
    <x v="0"/>
    <x v="1"/>
    <s v="C - wholesale"/>
    <m/>
    <x v="95"/>
    <x v="2"/>
    <x v="3"/>
    <x v="4"/>
    <x v="6"/>
    <x v="2"/>
    <x v="5"/>
    <n v="0"/>
  </r>
  <r>
    <x v="0"/>
    <n v="0"/>
    <x v="0"/>
    <x v="1"/>
    <s v="C - wholesale"/>
    <m/>
    <x v="95"/>
    <x v="2"/>
    <x v="3"/>
    <x v="4"/>
    <x v="6"/>
    <x v="2"/>
    <x v="6"/>
    <n v="0"/>
  </r>
  <r>
    <x v="0"/>
    <n v="0"/>
    <x v="0"/>
    <x v="1"/>
    <s v="C - wholesale"/>
    <m/>
    <x v="95"/>
    <x v="2"/>
    <x v="3"/>
    <x v="4"/>
    <x v="6"/>
    <x v="2"/>
    <x v="7"/>
    <n v="0"/>
  </r>
  <r>
    <x v="0"/>
    <n v="0"/>
    <x v="0"/>
    <x v="1"/>
    <s v="C - wholesale"/>
    <m/>
    <x v="96"/>
    <x v="1"/>
    <x v="3"/>
    <x v="4"/>
    <x v="1"/>
    <x v="3"/>
    <x v="4"/>
    <n v="0"/>
  </r>
  <r>
    <x v="0"/>
    <n v="0"/>
    <x v="0"/>
    <x v="1"/>
    <s v="C - wholesale"/>
    <m/>
    <x v="96"/>
    <x v="1"/>
    <x v="3"/>
    <x v="4"/>
    <x v="1"/>
    <x v="3"/>
    <x v="5"/>
    <n v="0"/>
  </r>
  <r>
    <x v="0"/>
    <n v="0"/>
    <x v="0"/>
    <x v="1"/>
    <s v="C - wholesale"/>
    <m/>
    <x v="96"/>
    <x v="1"/>
    <x v="3"/>
    <x v="4"/>
    <x v="1"/>
    <x v="3"/>
    <x v="6"/>
    <n v="0"/>
  </r>
  <r>
    <x v="0"/>
    <n v="0"/>
    <x v="0"/>
    <x v="1"/>
    <s v="C - wholesale"/>
    <m/>
    <x v="96"/>
    <x v="1"/>
    <x v="3"/>
    <x v="4"/>
    <x v="1"/>
    <x v="3"/>
    <x v="7"/>
    <n v="0"/>
  </r>
  <r>
    <x v="0"/>
    <n v="0"/>
    <x v="0"/>
    <x v="1"/>
    <s v="C - wholesale"/>
    <m/>
    <x v="97"/>
    <x v="1"/>
    <x v="3"/>
    <x v="4"/>
    <x v="2"/>
    <x v="3"/>
    <x v="4"/>
    <n v="0"/>
  </r>
  <r>
    <x v="0"/>
    <n v="0"/>
    <x v="0"/>
    <x v="1"/>
    <s v="C - wholesale"/>
    <m/>
    <x v="97"/>
    <x v="1"/>
    <x v="3"/>
    <x v="4"/>
    <x v="2"/>
    <x v="3"/>
    <x v="5"/>
    <n v="0"/>
  </r>
  <r>
    <x v="0"/>
    <n v="0"/>
    <x v="0"/>
    <x v="1"/>
    <s v="C - wholesale"/>
    <m/>
    <x v="97"/>
    <x v="1"/>
    <x v="3"/>
    <x v="4"/>
    <x v="2"/>
    <x v="3"/>
    <x v="6"/>
    <n v="0"/>
  </r>
  <r>
    <x v="0"/>
    <n v="0"/>
    <x v="0"/>
    <x v="1"/>
    <s v="C - wholesale"/>
    <m/>
    <x v="97"/>
    <x v="1"/>
    <x v="3"/>
    <x v="4"/>
    <x v="2"/>
    <x v="3"/>
    <x v="7"/>
    <n v="0"/>
  </r>
  <r>
    <x v="0"/>
    <n v="0"/>
    <x v="0"/>
    <x v="1"/>
    <s v="C - wholesale"/>
    <m/>
    <x v="98"/>
    <x v="1"/>
    <x v="3"/>
    <x v="4"/>
    <x v="3"/>
    <x v="3"/>
    <x v="4"/>
    <n v="0"/>
  </r>
  <r>
    <x v="0"/>
    <n v="0"/>
    <x v="0"/>
    <x v="1"/>
    <s v="C - wholesale"/>
    <m/>
    <x v="98"/>
    <x v="1"/>
    <x v="3"/>
    <x v="4"/>
    <x v="3"/>
    <x v="3"/>
    <x v="5"/>
    <n v="0"/>
  </r>
  <r>
    <x v="0"/>
    <n v="0"/>
    <x v="0"/>
    <x v="1"/>
    <s v="C - wholesale"/>
    <m/>
    <x v="98"/>
    <x v="1"/>
    <x v="3"/>
    <x v="4"/>
    <x v="3"/>
    <x v="3"/>
    <x v="6"/>
    <n v="0"/>
  </r>
  <r>
    <x v="0"/>
    <n v="0"/>
    <x v="0"/>
    <x v="1"/>
    <s v="C - wholesale"/>
    <m/>
    <x v="98"/>
    <x v="1"/>
    <x v="3"/>
    <x v="4"/>
    <x v="3"/>
    <x v="3"/>
    <x v="7"/>
    <n v="0"/>
  </r>
  <r>
    <x v="0"/>
    <n v="0"/>
    <x v="0"/>
    <x v="1"/>
    <s v="C - wholesale"/>
    <m/>
    <x v="96"/>
    <x v="2"/>
    <x v="3"/>
    <x v="4"/>
    <x v="1"/>
    <x v="3"/>
    <x v="4"/>
    <n v="0"/>
  </r>
  <r>
    <x v="0"/>
    <n v="0"/>
    <x v="0"/>
    <x v="1"/>
    <s v="C - wholesale"/>
    <m/>
    <x v="96"/>
    <x v="2"/>
    <x v="3"/>
    <x v="4"/>
    <x v="1"/>
    <x v="3"/>
    <x v="5"/>
    <n v="0"/>
  </r>
  <r>
    <x v="0"/>
    <n v="0"/>
    <x v="0"/>
    <x v="1"/>
    <s v="C - wholesale"/>
    <m/>
    <x v="96"/>
    <x v="2"/>
    <x v="3"/>
    <x v="4"/>
    <x v="1"/>
    <x v="3"/>
    <x v="6"/>
    <n v="0"/>
  </r>
  <r>
    <x v="0"/>
    <n v="0"/>
    <x v="0"/>
    <x v="1"/>
    <s v="C - wholesale"/>
    <m/>
    <x v="96"/>
    <x v="2"/>
    <x v="3"/>
    <x v="4"/>
    <x v="1"/>
    <x v="3"/>
    <x v="7"/>
    <n v="0"/>
  </r>
  <r>
    <x v="0"/>
    <n v="0"/>
    <x v="0"/>
    <x v="1"/>
    <s v="C - wholesale"/>
    <m/>
    <x v="97"/>
    <x v="2"/>
    <x v="3"/>
    <x v="4"/>
    <x v="2"/>
    <x v="3"/>
    <x v="4"/>
    <n v="0"/>
  </r>
  <r>
    <x v="0"/>
    <n v="0"/>
    <x v="0"/>
    <x v="1"/>
    <s v="C - wholesale"/>
    <m/>
    <x v="97"/>
    <x v="2"/>
    <x v="3"/>
    <x v="4"/>
    <x v="2"/>
    <x v="3"/>
    <x v="5"/>
    <n v="0"/>
  </r>
  <r>
    <x v="0"/>
    <n v="0"/>
    <x v="0"/>
    <x v="1"/>
    <s v="C - wholesale"/>
    <m/>
    <x v="97"/>
    <x v="2"/>
    <x v="3"/>
    <x v="4"/>
    <x v="2"/>
    <x v="3"/>
    <x v="6"/>
    <n v="0"/>
  </r>
  <r>
    <x v="0"/>
    <n v="0"/>
    <x v="0"/>
    <x v="1"/>
    <s v="C - wholesale"/>
    <m/>
    <x v="97"/>
    <x v="2"/>
    <x v="3"/>
    <x v="4"/>
    <x v="2"/>
    <x v="3"/>
    <x v="7"/>
    <n v="0"/>
  </r>
  <r>
    <x v="0"/>
    <n v="0"/>
    <x v="0"/>
    <x v="1"/>
    <s v="C - wholesale"/>
    <m/>
    <x v="98"/>
    <x v="2"/>
    <x v="3"/>
    <x v="4"/>
    <x v="3"/>
    <x v="3"/>
    <x v="4"/>
    <n v="0"/>
  </r>
  <r>
    <x v="0"/>
    <n v="0"/>
    <x v="0"/>
    <x v="1"/>
    <s v="C - wholesale"/>
    <m/>
    <x v="98"/>
    <x v="2"/>
    <x v="3"/>
    <x v="4"/>
    <x v="3"/>
    <x v="3"/>
    <x v="5"/>
    <n v="0"/>
  </r>
  <r>
    <x v="0"/>
    <n v="0"/>
    <x v="0"/>
    <x v="1"/>
    <s v="C - wholesale"/>
    <m/>
    <x v="98"/>
    <x v="2"/>
    <x v="3"/>
    <x v="4"/>
    <x v="3"/>
    <x v="3"/>
    <x v="6"/>
    <n v="0"/>
  </r>
  <r>
    <x v="0"/>
    <n v="0"/>
    <x v="0"/>
    <x v="1"/>
    <s v="C - wholesale"/>
    <m/>
    <x v="98"/>
    <x v="2"/>
    <x v="3"/>
    <x v="4"/>
    <x v="3"/>
    <x v="3"/>
    <x v="7"/>
    <n v="0"/>
  </r>
  <r>
    <x v="0"/>
    <n v="0"/>
    <x v="0"/>
    <x v="1"/>
    <s v="C - wholesale"/>
    <m/>
    <x v="99"/>
    <x v="1"/>
    <x v="3"/>
    <x v="4"/>
    <x v="1"/>
    <x v="2"/>
    <x v="4"/>
    <n v="0"/>
  </r>
  <r>
    <x v="0"/>
    <n v="0"/>
    <x v="0"/>
    <x v="1"/>
    <s v="C - wholesale"/>
    <m/>
    <x v="99"/>
    <x v="1"/>
    <x v="3"/>
    <x v="4"/>
    <x v="1"/>
    <x v="2"/>
    <x v="5"/>
    <n v="0"/>
  </r>
  <r>
    <x v="0"/>
    <n v="0"/>
    <x v="0"/>
    <x v="1"/>
    <s v="C - wholesale"/>
    <m/>
    <x v="99"/>
    <x v="1"/>
    <x v="3"/>
    <x v="4"/>
    <x v="1"/>
    <x v="2"/>
    <x v="6"/>
    <n v="0"/>
  </r>
  <r>
    <x v="0"/>
    <n v="0"/>
    <x v="0"/>
    <x v="1"/>
    <s v="C - wholesale"/>
    <m/>
    <x v="99"/>
    <x v="1"/>
    <x v="3"/>
    <x v="4"/>
    <x v="1"/>
    <x v="2"/>
    <x v="7"/>
    <n v="0"/>
  </r>
  <r>
    <x v="0"/>
    <n v="0"/>
    <x v="0"/>
    <x v="1"/>
    <s v="C - wholesale"/>
    <m/>
    <x v="100"/>
    <x v="1"/>
    <x v="3"/>
    <x v="4"/>
    <x v="2"/>
    <x v="2"/>
    <x v="4"/>
    <n v="0"/>
  </r>
  <r>
    <x v="0"/>
    <n v="0"/>
    <x v="0"/>
    <x v="1"/>
    <s v="C - wholesale"/>
    <m/>
    <x v="100"/>
    <x v="1"/>
    <x v="3"/>
    <x v="4"/>
    <x v="2"/>
    <x v="2"/>
    <x v="5"/>
    <n v="0"/>
  </r>
  <r>
    <x v="0"/>
    <n v="0"/>
    <x v="0"/>
    <x v="1"/>
    <s v="C - wholesale"/>
    <m/>
    <x v="100"/>
    <x v="1"/>
    <x v="3"/>
    <x v="4"/>
    <x v="2"/>
    <x v="2"/>
    <x v="6"/>
    <n v="0"/>
  </r>
  <r>
    <x v="0"/>
    <n v="0"/>
    <x v="0"/>
    <x v="1"/>
    <s v="C - wholesale"/>
    <m/>
    <x v="100"/>
    <x v="1"/>
    <x v="3"/>
    <x v="4"/>
    <x v="2"/>
    <x v="2"/>
    <x v="7"/>
    <n v="0"/>
  </r>
  <r>
    <x v="0"/>
    <n v="0"/>
    <x v="0"/>
    <x v="1"/>
    <s v="C - wholesale"/>
    <m/>
    <x v="65"/>
    <x v="1"/>
    <x v="3"/>
    <x v="4"/>
    <x v="3"/>
    <x v="2"/>
    <x v="4"/>
    <n v="0"/>
  </r>
  <r>
    <x v="0"/>
    <n v="0"/>
    <x v="0"/>
    <x v="1"/>
    <s v="C - wholesale"/>
    <m/>
    <x v="65"/>
    <x v="1"/>
    <x v="3"/>
    <x v="4"/>
    <x v="3"/>
    <x v="2"/>
    <x v="5"/>
    <n v="0"/>
  </r>
  <r>
    <x v="0"/>
    <n v="0"/>
    <x v="0"/>
    <x v="1"/>
    <s v="C - wholesale"/>
    <m/>
    <x v="65"/>
    <x v="1"/>
    <x v="3"/>
    <x v="4"/>
    <x v="3"/>
    <x v="2"/>
    <x v="6"/>
    <n v="0"/>
  </r>
  <r>
    <x v="0"/>
    <n v="0"/>
    <x v="0"/>
    <x v="1"/>
    <s v="C - wholesale"/>
    <m/>
    <x v="65"/>
    <x v="1"/>
    <x v="3"/>
    <x v="4"/>
    <x v="3"/>
    <x v="2"/>
    <x v="7"/>
    <n v="0"/>
  </r>
  <r>
    <x v="0"/>
    <n v="0"/>
    <x v="0"/>
    <x v="1"/>
    <s v="C - wholesale"/>
    <m/>
    <x v="66"/>
    <x v="1"/>
    <x v="3"/>
    <x v="4"/>
    <x v="3"/>
    <x v="2"/>
    <x v="4"/>
    <n v="0"/>
  </r>
  <r>
    <x v="0"/>
    <n v="0"/>
    <x v="0"/>
    <x v="1"/>
    <s v="C - wholesale"/>
    <m/>
    <x v="66"/>
    <x v="1"/>
    <x v="3"/>
    <x v="4"/>
    <x v="3"/>
    <x v="2"/>
    <x v="5"/>
    <n v="0"/>
  </r>
  <r>
    <x v="0"/>
    <n v="0"/>
    <x v="0"/>
    <x v="1"/>
    <s v="C - wholesale"/>
    <m/>
    <x v="66"/>
    <x v="1"/>
    <x v="3"/>
    <x v="4"/>
    <x v="3"/>
    <x v="2"/>
    <x v="6"/>
    <n v="0"/>
  </r>
  <r>
    <x v="0"/>
    <n v="0"/>
    <x v="0"/>
    <x v="1"/>
    <s v="C - wholesale"/>
    <m/>
    <x v="66"/>
    <x v="1"/>
    <x v="3"/>
    <x v="4"/>
    <x v="3"/>
    <x v="2"/>
    <x v="7"/>
    <n v="0"/>
  </r>
  <r>
    <x v="0"/>
    <n v="0"/>
    <x v="0"/>
    <x v="1"/>
    <s v="C - wholesale"/>
    <m/>
    <x v="67"/>
    <x v="1"/>
    <x v="3"/>
    <x v="4"/>
    <x v="3"/>
    <x v="2"/>
    <x v="4"/>
    <n v="0"/>
  </r>
  <r>
    <x v="0"/>
    <n v="0"/>
    <x v="0"/>
    <x v="1"/>
    <s v="C - wholesale"/>
    <m/>
    <x v="67"/>
    <x v="1"/>
    <x v="3"/>
    <x v="4"/>
    <x v="3"/>
    <x v="2"/>
    <x v="5"/>
    <n v="0"/>
  </r>
  <r>
    <x v="0"/>
    <n v="0"/>
    <x v="0"/>
    <x v="1"/>
    <s v="C - wholesale"/>
    <m/>
    <x v="67"/>
    <x v="1"/>
    <x v="3"/>
    <x v="4"/>
    <x v="3"/>
    <x v="2"/>
    <x v="6"/>
    <n v="0"/>
  </r>
  <r>
    <x v="0"/>
    <n v="0"/>
    <x v="0"/>
    <x v="1"/>
    <s v="C - wholesale"/>
    <m/>
    <x v="67"/>
    <x v="1"/>
    <x v="3"/>
    <x v="4"/>
    <x v="3"/>
    <x v="2"/>
    <x v="7"/>
    <n v="0"/>
  </r>
  <r>
    <x v="0"/>
    <n v="0"/>
    <x v="0"/>
    <x v="1"/>
    <s v="C - wholesale"/>
    <m/>
    <x v="99"/>
    <x v="2"/>
    <x v="3"/>
    <x v="4"/>
    <x v="1"/>
    <x v="2"/>
    <x v="4"/>
    <n v="0"/>
  </r>
  <r>
    <x v="0"/>
    <n v="0"/>
    <x v="0"/>
    <x v="1"/>
    <s v="C - wholesale"/>
    <m/>
    <x v="99"/>
    <x v="2"/>
    <x v="3"/>
    <x v="4"/>
    <x v="1"/>
    <x v="2"/>
    <x v="5"/>
    <n v="0"/>
  </r>
  <r>
    <x v="0"/>
    <n v="0"/>
    <x v="0"/>
    <x v="1"/>
    <s v="C - wholesale"/>
    <m/>
    <x v="99"/>
    <x v="2"/>
    <x v="3"/>
    <x v="4"/>
    <x v="1"/>
    <x v="2"/>
    <x v="6"/>
    <n v="0"/>
  </r>
  <r>
    <x v="0"/>
    <n v="0"/>
    <x v="0"/>
    <x v="1"/>
    <s v="C - wholesale"/>
    <m/>
    <x v="99"/>
    <x v="2"/>
    <x v="3"/>
    <x v="4"/>
    <x v="1"/>
    <x v="2"/>
    <x v="7"/>
    <n v="0"/>
  </r>
  <r>
    <x v="0"/>
    <n v="0"/>
    <x v="0"/>
    <x v="1"/>
    <s v="C - wholesale"/>
    <m/>
    <x v="100"/>
    <x v="2"/>
    <x v="3"/>
    <x v="4"/>
    <x v="2"/>
    <x v="2"/>
    <x v="4"/>
    <n v="0"/>
  </r>
  <r>
    <x v="0"/>
    <n v="0"/>
    <x v="0"/>
    <x v="1"/>
    <s v="C - wholesale"/>
    <m/>
    <x v="100"/>
    <x v="2"/>
    <x v="3"/>
    <x v="4"/>
    <x v="2"/>
    <x v="2"/>
    <x v="5"/>
    <n v="0"/>
  </r>
  <r>
    <x v="0"/>
    <n v="0"/>
    <x v="0"/>
    <x v="1"/>
    <s v="C - wholesale"/>
    <m/>
    <x v="100"/>
    <x v="2"/>
    <x v="3"/>
    <x v="4"/>
    <x v="2"/>
    <x v="2"/>
    <x v="6"/>
    <n v="0"/>
  </r>
  <r>
    <x v="0"/>
    <n v="0"/>
    <x v="0"/>
    <x v="1"/>
    <s v="C - wholesale"/>
    <m/>
    <x v="100"/>
    <x v="2"/>
    <x v="3"/>
    <x v="4"/>
    <x v="2"/>
    <x v="2"/>
    <x v="7"/>
    <n v="0"/>
  </r>
  <r>
    <x v="0"/>
    <n v="0"/>
    <x v="0"/>
    <x v="1"/>
    <s v="C - wholesale"/>
    <m/>
    <x v="65"/>
    <x v="2"/>
    <x v="3"/>
    <x v="4"/>
    <x v="3"/>
    <x v="2"/>
    <x v="4"/>
    <n v="0"/>
  </r>
  <r>
    <x v="0"/>
    <n v="0"/>
    <x v="0"/>
    <x v="1"/>
    <s v="C - wholesale"/>
    <m/>
    <x v="65"/>
    <x v="2"/>
    <x v="3"/>
    <x v="4"/>
    <x v="3"/>
    <x v="2"/>
    <x v="5"/>
    <n v="0"/>
  </r>
  <r>
    <x v="0"/>
    <n v="0"/>
    <x v="0"/>
    <x v="1"/>
    <s v="C - wholesale"/>
    <m/>
    <x v="65"/>
    <x v="2"/>
    <x v="3"/>
    <x v="4"/>
    <x v="3"/>
    <x v="2"/>
    <x v="6"/>
    <n v="0"/>
  </r>
  <r>
    <x v="0"/>
    <n v="0"/>
    <x v="0"/>
    <x v="1"/>
    <s v="C - wholesale"/>
    <m/>
    <x v="65"/>
    <x v="2"/>
    <x v="3"/>
    <x v="4"/>
    <x v="3"/>
    <x v="2"/>
    <x v="7"/>
    <n v="0"/>
  </r>
  <r>
    <x v="0"/>
    <n v="0"/>
    <x v="0"/>
    <x v="1"/>
    <s v="C - wholesale"/>
    <m/>
    <x v="66"/>
    <x v="2"/>
    <x v="3"/>
    <x v="4"/>
    <x v="3"/>
    <x v="2"/>
    <x v="4"/>
    <n v="0"/>
  </r>
  <r>
    <x v="0"/>
    <n v="0"/>
    <x v="0"/>
    <x v="1"/>
    <s v="C - wholesale"/>
    <m/>
    <x v="66"/>
    <x v="2"/>
    <x v="3"/>
    <x v="4"/>
    <x v="3"/>
    <x v="2"/>
    <x v="5"/>
    <n v="0"/>
  </r>
  <r>
    <x v="0"/>
    <n v="0"/>
    <x v="0"/>
    <x v="1"/>
    <s v="C - wholesale"/>
    <m/>
    <x v="66"/>
    <x v="2"/>
    <x v="3"/>
    <x v="4"/>
    <x v="3"/>
    <x v="2"/>
    <x v="6"/>
    <n v="0"/>
  </r>
  <r>
    <x v="0"/>
    <n v="0"/>
    <x v="0"/>
    <x v="1"/>
    <s v="C - wholesale"/>
    <m/>
    <x v="66"/>
    <x v="2"/>
    <x v="3"/>
    <x v="4"/>
    <x v="3"/>
    <x v="2"/>
    <x v="7"/>
    <n v="0"/>
  </r>
  <r>
    <x v="0"/>
    <n v="0"/>
    <x v="0"/>
    <x v="1"/>
    <s v="C - wholesale"/>
    <m/>
    <x v="67"/>
    <x v="2"/>
    <x v="3"/>
    <x v="4"/>
    <x v="3"/>
    <x v="2"/>
    <x v="4"/>
    <n v="0"/>
  </r>
  <r>
    <x v="0"/>
    <n v="0"/>
    <x v="0"/>
    <x v="1"/>
    <s v="C - wholesale"/>
    <m/>
    <x v="67"/>
    <x v="2"/>
    <x v="3"/>
    <x v="4"/>
    <x v="3"/>
    <x v="2"/>
    <x v="5"/>
    <n v="0"/>
  </r>
  <r>
    <x v="0"/>
    <n v="0"/>
    <x v="0"/>
    <x v="1"/>
    <s v="C - wholesale"/>
    <m/>
    <x v="67"/>
    <x v="2"/>
    <x v="3"/>
    <x v="4"/>
    <x v="3"/>
    <x v="2"/>
    <x v="6"/>
    <n v="0"/>
  </r>
  <r>
    <x v="0"/>
    <n v="0"/>
    <x v="0"/>
    <x v="1"/>
    <s v="C - wholesale"/>
    <m/>
    <x v="67"/>
    <x v="2"/>
    <x v="3"/>
    <x v="4"/>
    <x v="3"/>
    <x v="2"/>
    <x v="7"/>
    <n v="0"/>
  </r>
  <r>
    <x v="0"/>
    <n v="0"/>
    <x v="0"/>
    <x v="1"/>
    <s v="C - wholesale"/>
    <m/>
    <x v="101"/>
    <x v="1"/>
    <x v="3"/>
    <x v="4"/>
    <x v="6"/>
    <x v="2"/>
    <x v="4"/>
    <n v="0"/>
  </r>
  <r>
    <x v="0"/>
    <n v="0"/>
    <x v="0"/>
    <x v="1"/>
    <s v="C - wholesale"/>
    <m/>
    <x v="101"/>
    <x v="1"/>
    <x v="3"/>
    <x v="4"/>
    <x v="6"/>
    <x v="2"/>
    <x v="5"/>
    <n v="0"/>
  </r>
  <r>
    <x v="0"/>
    <n v="0"/>
    <x v="0"/>
    <x v="1"/>
    <s v="C - wholesale"/>
    <m/>
    <x v="101"/>
    <x v="1"/>
    <x v="3"/>
    <x v="4"/>
    <x v="6"/>
    <x v="2"/>
    <x v="6"/>
    <n v="0"/>
  </r>
  <r>
    <x v="0"/>
    <n v="0"/>
    <x v="0"/>
    <x v="1"/>
    <s v="C - wholesale"/>
    <m/>
    <x v="101"/>
    <x v="1"/>
    <x v="3"/>
    <x v="4"/>
    <x v="6"/>
    <x v="2"/>
    <x v="7"/>
    <n v="0"/>
  </r>
  <r>
    <x v="0"/>
    <n v="0"/>
    <x v="0"/>
    <x v="1"/>
    <s v="C - wholesale"/>
    <m/>
    <x v="101"/>
    <x v="2"/>
    <x v="3"/>
    <x v="4"/>
    <x v="6"/>
    <x v="2"/>
    <x v="4"/>
    <n v="0"/>
  </r>
  <r>
    <x v="0"/>
    <n v="0"/>
    <x v="0"/>
    <x v="1"/>
    <s v="C - wholesale"/>
    <m/>
    <x v="101"/>
    <x v="2"/>
    <x v="3"/>
    <x v="4"/>
    <x v="6"/>
    <x v="2"/>
    <x v="5"/>
    <n v="0"/>
  </r>
  <r>
    <x v="0"/>
    <n v="0"/>
    <x v="0"/>
    <x v="1"/>
    <s v="C - wholesale"/>
    <m/>
    <x v="101"/>
    <x v="2"/>
    <x v="3"/>
    <x v="4"/>
    <x v="6"/>
    <x v="2"/>
    <x v="6"/>
    <n v="0"/>
  </r>
  <r>
    <x v="0"/>
    <n v="0"/>
    <x v="0"/>
    <x v="1"/>
    <s v="C - wholesale"/>
    <m/>
    <x v="101"/>
    <x v="2"/>
    <x v="3"/>
    <x v="4"/>
    <x v="6"/>
    <x v="2"/>
    <x v="7"/>
    <n v="0"/>
  </r>
  <r>
    <x v="0"/>
    <n v="0"/>
    <x v="0"/>
    <x v="1"/>
    <s v="C - wholesale"/>
    <m/>
    <x v="68"/>
    <x v="1"/>
    <x v="3"/>
    <x v="4"/>
    <x v="1"/>
    <x v="3"/>
    <x v="4"/>
    <n v="0"/>
  </r>
  <r>
    <x v="0"/>
    <n v="0"/>
    <x v="0"/>
    <x v="1"/>
    <s v="C - wholesale"/>
    <m/>
    <x v="68"/>
    <x v="1"/>
    <x v="3"/>
    <x v="4"/>
    <x v="1"/>
    <x v="3"/>
    <x v="5"/>
    <n v="0"/>
  </r>
  <r>
    <x v="0"/>
    <n v="0"/>
    <x v="0"/>
    <x v="1"/>
    <s v="C - wholesale"/>
    <m/>
    <x v="68"/>
    <x v="1"/>
    <x v="3"/>
    <x v="4"/>
    <x v="1"/>
    <x v="3"/>
    <x v="6"/>
    <n v="0"/>
  </r>
  <r>
    <x v="0"/>
    <n v="0"/>
    <x v="0"/>
    <x v="1"/>
    <s v="C - wholesale"/>
    <m/>
    <x v="68"/>
    <x v="1"/>
    <x v="3"/>
    <x v="4"/>
    <x v="1"/>
    <x v="3"/>
    <x v="7"/>
    <n v="0"/>
  </r>
  <r>
    <x v="0"/>
    <n v="0"/>
    <x v="0"/>
    <x v="1"/>
    <s v="C - wholesale"/>
    <m/>
    <x v="69"/>
    <x v="1"/>
    <x v="3"/>
    <x v="4"/>
    <x v="2"/>
    <x v="3"/>
    <x v="4"/>
    <n v="0"/>
  </r>
  <r>
    <x v="0"/>
    <n v="0"/>
    <x v="0"/>
    <x v="1"/>
    <s v="C - wholesale"/>
    <m/>
    <x v="69"/>
    <x v="1"/>
    <x v="3"/>
    <x v="4"/>
    <x v="2"/>
    <x v="3"/>
    <x v="5"/>
    <n v="0"/>
  </r>
  <r>
    <x v="0"/>
    <n v="0"/>
    <x v="0"/>
    <x v="1"/>
    <s v="C - wholesale"/>
    <m/>
    <x v="69"/>
    <x v="1"/>
    <x v="3"/>
    <x v="4"/>
    <x v="2"/>
    <x v="3"/>
    <x v="6"/>
    <n v="0"/>
  </r>
  <r>
    <x v="0"/>
    <n v="0"/>
    <x v="0"/>
    <x v="1"/>
    <s v="C - wholesale"/>
    <m/>
    <x v="69"/>
    <x v="1"/>
    <x v="3"/>
    <x v="4"/>
    <x v="2"/>
    <x v="3"/>
    <x v="7"/>
    <n v="0"/>
  </r>
  <r>
    <x v="0"/>
    <n v="0"/>
    <x v="0"/>
    <x v="1"/>
    <s v="C - wholesale"/>
    <m/>
    <x v="70"/>
    <x v="1"/>
    <x v="3"/>
    <x v="4"/>
    <x v="3"/>
    <x v="3"/>
    <x v="4"/>
    <n v="0"/>
  </r>
  <r>
    <x v="0"/>
    <n v="0"/>
    <x v="0"/>
    <x v="1"/>
    <s v="C - wholesale"/>
    <m/>
    <x v="70"/>
    <x v="1"/>
    <x v="3"/>
    <x v="4"/>
    <x v="3"/>
    <x v="3"/>
    <x v="5"/>
    <n v="0"/>
  </r>
  <r>
    <x v="0"/>
    <n v="0"/>
    <x v="0"/>
    <x v="1"/>
    <s v="C - wholesale"/>
    <m/>
    <x v="70"/>
    <x v="1"/>
    <x v="3"/>
    <x v="4"/>
    <x v="3"/>
    <x v="3"/>
    <x v="6"/>
    <n v="0"/>
  </r>
  <r>
    <x v="0"/>
    <n v="0"/>
    <x v="0"/>
    <x v="1"/>
    <s v="C - wholesale"/>
    <m/>
    <x v="70"/>
    <x v="1"/>
    <x v="3"/>
    <x v="4"/>
    <x v="3"/>
    <x v="3"/>
    <x v="7"/>
    <n v="0"/>
  </r>
  <r>
    <x v="0"/>
    <n v="0"/>
    <x v="0"/>
    <x v="1"/>
    <s v="C - wholesale"/>
    <m/>
    <x v="68"/>
    <x v="2"/>
    <x v="3"/>
    <x v="4"/>
    <x v="1"/>
    <x v="3"/>
    <x v="4"/>
    <n v="0"/>
  </r>
  <r>
    <x v="0"/>
    <n v="0"/>
    <x v="0"/>
    <x v="1"/>
    <s v="C - wholesale"/>
    <m/>
    <x v="68"/>
    <x v="2"/>
    <x v="3"/>
    <x v="4"/>
    <x v="1"/>
    <x v="3"/>
    <x v="5"/>
    <n v="0"/>
  </r>
  <r>
    <x v="0"/>
    <n v="0"/>
    <x v="0"/>
    <x v="1"/>
    <s v="C - wholesale"/>
    <m/>
    <x v="68"/>
    <x v="2"/>
    <x v="3"/>
    <x v="4"/>
    <x v="1"/>
    <x v="3"/>
    <x v="6"/>
    <n v="0"/>
  </r>
  <r>
    <x v="0"/>
    <n v="0"/>
    <x v="0"/>
    <x v="1"/>
    <s v="C - wholesale"/>
    <m/>
    <x v="68"/>
    <x v="2"/>
    <x v="3"/>
    <x v="4"/>
    <x v="1"/>
    <x v="3"/>
    <x v="7"/>
    <n v="0"/>
  </r>
  <r>
    <x v="0"/>
    <n v="0"/>
    <x v="0"/>
    <x v="1"/>
    <s v="C - wholesale"/>
    <m/>
    <x v="69"/>
    <x v="2"/>
    <x v="3"/>
    <x v="4"/>
    <x v="2"/>
    <x v="3"/>
    <x v="4"/>
    <n v="0"/>
  </r>
  <r>
    <x v="0"/>
    <n v="0"/>
    <x v="0"/>
    <x v="1"/>
    <s v="C - wholesale"/>
    <m/>
    <x v="69"/>
    <x v="2"/>
    <x v="3"/>
    <x v="4"/>
    <x v="2"/>
    <x v="3"/>
    <x v="5"/>
    <n v="0"/>
  </r>
  <r>
    <x v="0"/>
    <n v="0"/>
    <x v="0"/>
    <x v="1"/>
    <s v="C - wholesale"/>
    <m/>
    <x v="69"/>
    <x v="2"/>
    <x v="3"/>
    <x v="4"/>
    <x v="2"/>
    <x v="3"/>
    <x v="6"/>
    <n v="0"/>
  </r>
  <r>
    <x v="0"/>
    <n v="0"/>
    <x v="0"/>
    <x v="1"/>
    <s v="C - wholesale"/>
    <m/>
    <x v="69"/>
    <x v="2"/>
    <x v="3"/>
    <x v="4"/>
    <x v="2"/>
    <x v="3"/>
    <x v="7"/>
    <n v="0"/>
  </r>
  <r>
    <x v="0"/>
    <n v="0"/>
    <x v="0"/>
    <x v="1"/>
    <s v="C - wholesale"/>
    <m/>
    <x v="70"/>
    <x v="2"/>
    <x v="3"/>
    <x v="4"/>
    <x v="3"/>
    <x v="3"/>
    <x v="4"/>
    <n v="0"/>
  </r>
  <r>
    <x v="0"/>
    <n v="0"/>
    <x v="0"/>
    <x v="1"/>
    <s v="C - wholesale"/>
    <m/>
    <x v="70"/>
    <x v="2"/>
    <x v="3"/>
    <x v="4"/>
    <x v="3"/>
    <x v="3"/>
    <x v="5"/>
    <n v="0"/>
  </r>
  <r>
    <x v="0"/>
    <n v="0"/>
    <x v="0"/>
    <x v="1"/>
    <s v="C - wholesale"/>
    <m/>
    <x v="70"/>
    <x v="2"/>
    <x v="3"/>
    <x v="4"/>
    <x v="3"/>
    <x v="3"/>
    <x v="6"/>
    <n v="0"/>
  </r>
  <r>
    <x v="0"/>
    <n v="0"/>
    <x v="0"/>
    <x v="1"/>
    <s v="C - wholesale"/>
    <m/>
    <x v="70"/>
    <x v="2"/>
    <x v="3"/>
    <x v="4"/>
    <x v="3"/>
    <x v="3"/>
    <x v="7"/>
    <n v="0"/>
  </r>
  <r>
    <x v="0"/>
    <n v="0"/>
    <x v="0"/>
    <x v="2"/>
    <m/>
    <m/>
    <x v="102"/>
    <x v="6"/>
    <x v="3"/>
    <x v="4"/>
    <x v="0"/>
    <x v="0"/>
    <x v="0"/>
    <n v="0"/>
  </r>
  <r>
    <x v="0"/>
    <n v="0"/>
    <x v="0"/>
    <x v="2"/>
    <m/>
    <m/>
    <x v="102"/>
    <x v="6"/>
    <x v="3"/>
    <x v="4"/>
    <x v="0"/>
    <x v="0"/>
    <x v="1"/>
    <n v="0"/>
  </r>
  <r>
    <x v="0"/>
    <n v="0"/>
    <x v="0"/>
    <x v="2"/>
    <m/>
    <m/>
    <x v="102"/>
    <x v="6"/>
    <x v="3"/>
    <x v="4"/>
    <x v="0"/>
    <x v="0"/>
    <x v="2"/>
    <n v="0"/>
  </r>
  <r>
    <x v="0"/>
    <n v="0"/>
    <x v="0"/>
    <x v="2"/>
    <m/>
    <m/>
    <x v="102"/>
    <x v="6"/>
    <x v="3"/>
    <x v="4"/>
    <x v="0"/>
    <x v="0"/>
    <x v="3"/>
    <n v="0"/>
  </r>
  <r>
    <x v="0"/>
    <n v="0"/>
    <x v="0"/>
    <x v="2"/>
    <m/>
    <m/>
    <x v="103"/>
    <x v="1"/>
    <x v="3"/>
    <x v="4"/>
    <x v="1"/>
    <x v="5"/>
    <x v="4"/>
    <n v="0"/>
  </r>
  <r>
    <x v="0"/>
    <n v="0"/>
    <x v="0"/>
    <x v="2"/>
    <m/>
    <m/>
    <x v="103"/>
    <x v="1"/>
    <x v="3"/>
    <x v="4"/>
    <x v="1"/>
    <x v="5"/>
    <x v="5"/>
    <n v="0"/>
  </r>
  <r>
    <x v="0"/>
    <n v="0"/>
    <x v="0"/>
    <x v="2"/>
    <m/>
    <m/>
    <x v="103"/>
    <x v="1"/>
    <x v="3"/>
    <x v="4"/>
    <x v="1"/>
    <x v="5"/>
    <x v="6"/>
    <n v="0"/>
  </r>
  <r>
    <x v="0"/>
    <n v="0"/>
    <x v="0"/>
    <x v="2"/>
    <m/>
    <m/>
    <x v="103"/>
    <x v="1"/>
    <x v="3"/>
    <x v="4"/>
    <x v="1"/>
    <x v="5"/>
    <x v="7"/>
    <n v="0"/>
  </r>
  <r>
    <x v="0"/>
    <n v="0"/>
    <x v="0"/>
    <x v="2"/>
    <m/>
    <m/>
    <x v="13"/>
    <x v="1"/>
    <x v="3"/>
    <x v="4"/>
    <x v="1"/>
    <x v="5"/>
    <x v="4"/>
    <n v="0"/>
  </r>
  <r>
    <x v="0"/>
    <n v="0"/>
    <x v="0"/>
    <x v="2"/>
    <m/>
    <m/>
    <x v="13"/>
    <x v="1"/>
    <x v="3"/>
    <x v="4"/>
    <x v="1"/>
    <x v="5"/>
    <x v="5"/>
    <n v="0"/>
  </r>
  <r>
    <x v="0"/>
    <n v="0"/>
    <x v="0"/>
    <x v="2"/>
    <m/>
    <m/>
    <x v="13"/>
    <x v="1"/>
    <x v="3"/>
    <x v="4"/>
    <x v="1"/>
    <x v="5"/>
    <x v="6"/>
    <n v="0"/>
  </r>
  <r>
    <x v="0"/>
    <n v="0"/>
    <x v="0"/>
    <x v="2"/>
    <m/>
    <m/>
    <x v="13"/>
    <x v="1"/>
    <x v="3"/>
    <x v="4"/>
    <x v="1"/>
    <x v="5"/>
    <x v="7"/>
    <n v="0"/>
  </r>
  <r>
    <x v="0"/>
    <n v="0"/>
    <x v="0"/>
    <x v="2"/>
    <m/>
    <m/>
    <x v="104"/>
    <x v="1"/>
    <x v="3"/>
    <x v="4"/>
    <x v="2"/>
    <x v="5"/>
    <x v="4"/>
    <n v="0"/>
  </r>
  <r>
    <x v="0"/>
    <n v="0"/>
    <x v="0"/>
    <x v="2"/>
    <m/>
    <m/>
    <x v="104"/>
    <x v="1"/>
    <x v="3"/>
    <x v="4"/>
    <x v="2"/>
    <x v="5"/>
    <x v="5"/>
    <n v="0"/>
  </r>
  <r>
    <x v="0"/>
    <n v="0"/>
    <x v="0"/>
    <x v="2"/>
    <m/>
    <m/>
    <x v="104"/>
    <x v="1"/>
    <x v="3"/>
    <x v="4"/>
    <x v="2"/>
    <x v="5"/>
    <x v="6"/>
    <n v="0"/>
  </r>
  <r>
    <x v="0"/>
    <n v="0"/>
    <x v="0"/>
    <x v="2"/>
    <m/>
    <m/>
    <x v="104"/>
    <x v="1"/>
    <x v="3"/>
    <x v="4"/>
    <x v="2"/>
    <x v="5"/>
    <x v="7"/>
    <n v="0"/>
  </r>
  <r>
    <x v="0"/>
    <n v="0"/>
    <x v="0"/>
    <x v="2"/>
    <m/>
    <m/>
    <x v="105"/>
    <x v="1"/>
    <x v="3"/>
    <x v="4"/>
    <x v="3"/>
    <x v="5"/>
    <x v="4"/>
    <n v="0"/>
  </r>
  <r>
    <x v="0"/>
    <n v="0"/>
    <x v="0"/>
    <x v="2"/>
    <m/>
    <m/>
    <x v="105"/>
    <x v="1"/>
    <x v="3"/>
    <x v="4"/>
    <x v="3"/>
    <x v="5"/>
    <x v="5"/>
    <n v="0"/>
  </r>
  <r>
    <x v="0"/>
    <n v="0"/>
    <x v="0"/>
    <x v="2"/>
    <m/>
    <m/>
    <x v="105"/>
    <x v="1"/>
    <x v="3"/>
    <x v="4"/>
    <x v="3"/>
    <x v="5"/>
    <x v="6"/>
    <n v="0"/>
  </r>
  <r>
    <x v="0"/>
    <n v="0"/>
    <x v="0"/>
    <x v="2"/>
    <m/>
    <m/>
    <x v="105"/>
    <x v="1"/>
    <x v="3"/>
    <x v="4"/>
    <x v="3"/>
    <x v="5"/>
    <x v="7"/>
    <n v="0"/>
  </r>
  <r>
    <x v="0"/>
    <n v="0"/>
    <x v="0"/>
    <x v="2"/>
    <m/>
    <m/>
    <x v="103"/>
    <x v="2"/>
    <x v="3"/>
    <x v="4"/>
    <x v="1"/>
    <x v="5"/>
    <x v="4"/>
    <n v="0"/>
  </r>
  <r>
    <x v="0"/>
    <n v="0"/>
    <x v="0"/>
    <x v="2"/>
    <m/>
    <m/>
    <x v="103"/>
    <x v="2"/>
    <x v="3"/>
    <x v="4"/>
    <x v="1"/>
    <x v="5"/>
    <x v="5"/>
    <n v="0"/>
  </r>
  <r>
    <x v="0"/>
    <n v="0"/>
    <x v="0"/>
    <x v="2"/>
    <m/>
    <m/>
    <x v="103"/>
    <x v="2"/>
    <x v="3"/>
    <x v="4"/>
    <x v="1"/>
    <x v="5"/>
    <x v="6"/>
    <n v="0"/>
  </r>
  <r>
    <x v="0"/>
    <n v="0"/>
    <x v="0"/>
    <x v="2"/>
    <m/>
    <m/>
    <x v="103"/>
    <x v="2"/>
    <x v="3"/>
    <x v="4"/>
    <x v="1"/>
    <x v="5"/>
    <x v="7"/>
    <n v="0"/>
  </r>
  <r>
    <x v="0"/>
    <n v="0"/>
    <x v="0"/>
    <x v="2"/>
    <m/>
    <m/>
    <x v="13"/>
    <x v="2"/>
    <x v="3"/>
    <x v="4"/>
    <x v="1"/>
    <x v="5"/>
    <x v="4"/>
    <n v="0"/>
  </r>
  <r>
    <x v="0"/>
    <n v="0"/>
    <x v="0"/>
    <x v="2"/>
    <m/>
    <m/>
    <x v="13"/>
    <x v="2"/>
    <x v="3"/>
    <x v="4"/>
    <x v="1"/>
    <x v="5"/>
    <x v="5"/>
    <n v="0"/>
  </r>
  <r>
    <x v="0"/>
    <n v="0"/>
    <x v="0"/>
    <x v="2"/>
    <m/>
    <m/>
    <x v="13"/>
    <x v="2"/>
    <x v="3"/>
    <x v="4"/>
    <x v="1"/>
    <x v="5"/>
    <x v="6"/>
    <n v="0"/>
  </r>
  <r>
    <x v="0"/>
    <n v="0"/>
    <x v="0"/>
    <x v="2"/>
    <m/>
    <m/>
    <x v="13"/>
    <x v="2"/>
    <x v="3"/>
    <x v="4"/>
    <x v="1"/>
    <x v="5"/>
    <x v="7"/>
    <n v="0"/>
  </r>
  <r>
    <x v="0"/>
    <n v="0"/>
    <x v="0"/>
    <x v="2"/>
    <m/>
    <m/>
    <x v="104"/>
    <x v="2"/>
    <x v="3"/>
    <x v="4"/>
    <x v="2"/>
    <x v="5"/>
    <x v="4"/>
    <n v="0"/>
  </r>
  <r>
    <x v="0"/>
    <n v="0"/>
    <x v="0"/>
    <x v="2"/>
    <m/>
    <m/>
    <x v="104"/>
    <x v="2"/>
    <x v="3"/>
    <x v="4"/>
    <x v="2"/>
    <x v="5"/>
    <x v="5"/>
    <n v="0"/>
  </r>
  <r>
    <x v="0"/>
    <n v="0"/>
    <x v="0"/>
    <x v="2"/>
    <m/>
    <m/>
    <x v="104"/>
    <x v="2"/>
    <x v="3"/>
    <x v="4"/>
    <x v="2"/>
    <x v="5"/>
    <x v="6"/>
    <n v="0"/>
  </r>
  <r>
    <x v="0"/>
    <n v="0"/>
    <x v="0"/>
    <x v="2"/>
    <m/>
    <m/>
    <x v="104"/>
    <x v="2"/>
    <x v="3"/>
    <x v="4"/>
    <x v="2"/>
    <x v="5"/>
    <x v="7"/>
    <n v="0"/>
  </r>
  <r>
    <x v="0"/>
    <n v="0"/>
    <x v="0"/>
    <x v="2"/>
    <m/>
    <m/>
    <x v="105"/>
    <x v="2"/>
    <x v="3"/>
    <x v="4"/>
    <x v="3"/>
    <x v="5"/>
    <x v="4"/>
    <n v="0"/>
  </r>
  <r>
    <x v="0"/>
    <n v="0"/>
    <x v="0"/>
    <x v="2"/>
    <m/>
    <m/>
    <x v="105"/>
    <x v="2"/>
    <x v="3"/>
    <x v="4"/>
    <x v="3"/>
    <x v="5"/>
    <x v="5"/>
    <n v="0"/>
  </r>
  <r>
    <x v="0"/>
    <n v="0"/>
    <x v="0"/>
    <x v="2"/>
    <m/>
    <m/>
    <x v="105"/>
    <x v="2"/>
    <x v="3"/>
    <x v="4"/>
    <x v="3"/>
    <x v="5"/>
    <x v="6"/>
    <n v="0"/>
  </r>
  <r>
    <x v="0"/>
    <n v="0"/>
    <x v="0"/>
    <x v="2"/>
    <m/>
    <m/>
    <x v="105"/>
    <x v="2"/>
    <x v="3"/>
    <x v="4"/>
    <x v="3"/>
    <x v="5"/>
    <x v="7"/>
    <n v="0"/>
  </r>
  <r>
    <x v="0"/>
    <n v="0"/>
    <x v="0"/>
    <x v="2"/>
    <m/>
    <m/>
    <x v="103"/>
    <x v="3"/>
    <x v="3"/>
    <x v="4"/>
    <x v="1"/>
    <x v="5"/>
    <x v="4"/>
    <n v="0"/>
  </r>
  <r>
    <x v="0"/>
    <n v="0"/>
    <x v="0"/>
    <x v="2"/>
    <m/>
    <m/>
    <x v="103"/>
    <x v="3"/>
    <x v="3"/>
    <x v="4"/>
    <x v="1"/>
    <x v="5"/>
    <x v="5"/>
    <n v="0"/>
  </r>
  <r>
    <x v="0"/>
    <n v="0"/>
    <x v="0"/>
    <x v="2"/>
    <m/>
    <m/>
    <x v="103"/>
    <x v="3"/>
    <x v="3"/>
    <x v="4"/>
    <x v="1"/>
    <x v="5"/>
    <x v="6"/>
    <n v="0"/>
  </r>
  <r>
    <x v="0"/>
    <n v="0"/>
    <x v="0"/>
    <x v="2"/>
    <m/>
    <m/>
    <x v="103"/>
    <x v="3"/>
    <x v="3"/>
    <x v="4"/>
    <x v="1"/>
    <x v="5"/>
    <x v="7"/>
    <n v="0"/>
  </r>
  <r>
    <x v="0"/>
    <n v="0"/>
    <x v="0"/>
    <x v="2"/>
    <m/>
    <m/>
    <x v="13"/>
    <x v="3"/>
    <x v="3"/>
    <x v="4"/>
    <x v="1"/>
    <x v="5"/>
    <x v="4"/>
    <n v="0"/>
  </r>
  <r>
    <x v="0"/>
    <n v="0"/>
    <x v="0"/>
    <x v="2"/>
    <m/>
    <m/>
    <x v="13"/>
    <x v="3"/>
    <x v="3"/>
    <x v="4"/>
    <x v="1"/>
    <x v="5"/>
    <x v="5"/>
    <n v="0"/>
  </r>
  <r>
    <x v="0"/>
    <n v="0"/>
    <x v="0"/>
    <x v="2"/>
    <m/>
    <m/>
    <x v="13"/>
    <x v="3"/>
    <x v="3"/>
    <x v="4"/>
    <x v="1"/>
    <x v="5"/>
    <x v="6"/>
    <n v="0"/>
  </r>
  <r>
    <x v="0"/>
    <n v="0"/>
    <x v="0"/>
    <x v="2"/>
    <m/>
    <m/>
    <x v="13"/>
    <x v="3"/>
    <x v="3"/>
    <x v="4"/>
    <x v="1"/>
    <x v="5"/>
    <x v="7"/>
    <n v="0"/>
  </r>
  <r>
    <x v="0"/>
    <n v="0"/>
    <x v="0"/>
    <x v="2"/>
    <m/>
    <m/>
    <x v="104"/>
    <x v="3"/>
    <x v="3"/>
    <x v="4"/>
    <x v="2"/>
    <x v="5"/>
    <x v="4"/>
    <n v="0"/>
  </r>
  <r>
    <x v="0"/>
    <n v="0"/>
    <x v="0"/>
    <x v="2"/>
    <m/>
    <m/>
    <x v="104"/>
    <x v="3"/>
    <x v="3"/>
    <x v="4"/>
    <x v="2"/>
    <x v="5"/>
    <x v="5"/>
    <n v="0"/>
  </r>
  <r>
    <x v="0"/>
    <n v="0"/>
    <x v="0"/>
    <x v="2"/>
    <m/>
    <m/>
    <x v="104"/>
    <x v="3"/>
    <x v="3"/>
    <x v="4"/>
    <x v="2"/>
    <x v="5"/>
    <x v="6"/>
    <n v="0"/>
  </r>
  <r>
    <x v="0"/>
    <n v="0"/>
    <x v="0"/>
    <x v="2"/>
    <m/>
    <m/>
    <x v="104"/>
    <x v="3"/>
    <x v="3"/>
    <x v="4"/>
    <x v="2"/>
    <x v="5"/>
    <x v="7"/>
    <n v="0"/>
  </r>
  <r>
    <x v="0"/>
    <n v="0"/>
    <x v="0"/>
    <x v="2"/>
    <m/>
    <m/>
    <x v="105"/>
    <x v="3"/>
    <x v="3"/>
    <x v="4"/>
    <x v="3"/>
    <x v="5"/>
    <x v="4"/>
    <n v="0"/>
  </r>
  <r>
    <x v="0"/>
    <n v="0"/>
    <x v="0"/>
    <x v="2"/>
    <m/>
    <m/>
    <x v="105"/>
    <x v="3"/>
    <x v="3"/>
    <x v="4"/>
    <x v="3"/>
    <x v="5"/>
    <x v="5"/>
    <n v="0"/>
  </r>
  <r>
    <x v="0"/>
    <n v="0"/>
    <x v="0"/>
    <x v="2"/>
    <m/>
    <m/>
    <x v="105"/>
    <x v="3"/>
    <x v="3"/>
    <x v="4"/>
    <x v="3"/>
    <x v="5"/>
    <x v="6"/>
    <n v="0"/>
  </r>
  <r>
    <x v="0"/>
    <n v="0"/>
    <x v="0"/>
    <x v="2"/>
    <m/>
    <m/>
    <x v="105"/>
    <x v="3"/>
    <x v="3"/>
    <x v="4"/>
    <x v="3"/>
    <x v="5"/>
    <x v="7"/>
    <n v="0"/>
  </r>
  <r>
    <x v="0"/>
    <n v="0"/>
    <x v="0"/>
    <x v="2"/>
    <m/>
    <m/>
    <x v="106"/>
    <x v="2"/>
    <x v="3"/>
    <x v="4"/>
    <x v="5"/>
    <x v="5"/>
    <x v="4"/>
    <n v="0"/>
  </r>
  <r>
    <x v="0"/>
    <n v="0"/>
    <x v="0"/>
    <x v="2"/>
    <m/>
    <m/>
    <x v="106"/>
    <x v="2"/>
    <x v="3"/>
    <x v="4"/>
    <x v="5"/>
    <x v="5"/>
    <x v="5"/>
    <n v="0"/>
  </r>
  <r>
    <x v="0"/>
    <n v="0"/>
    <x v="0"/>
    <x v="2"/>
    <m/>
    <m/>
    <x v="106"/>
    <x v="2"/>
    <x v="3"/>
    <x v="4"/>
    <x v="5"/>
    <x v="5"/>
    <x v="6"/>
    <n v="0"/>
  </r>
  <r>
    <x v="0"/>
    <n v="0"/>
    <x v="0"/>
    <x v="2"/>
    <m/>
    <m/>
    <x v="106"/>
    <x v="2"/>
    <x v="3"/>
    <x v="4"/>
    <x v="5"/>
    <x v="5"/>
    <x v="7"/>
    <n v="0"/>
  </r>
  <r>
    <x v="0"/>
    <n v="0"/>
    <x v="0"/>
    <x v="2"/>
    <m/>
    <m/>
    <x v="107"/>
    <x v="1"/>
    <x v="3"/>
    <x v="4"/>
    <x v="1"/>
    <x v="5"/>
    <x v="4"/>
    <n v="0"/>
  </r>
  <r>
    <x v="0"/>
    <n v="0"/>
    <x v="0"/>
    <x v="2"/>
    <m/>
    <m/>
    <x v="107"/>
    <x v="1"/>
    <x v="3"/>
    <x v="4"/>
    <x v="1"/>
    <x v="5"/>
    <x v="5"/>
    <n v="0"/>
  </r>
  <r>
    <x v="0"/>
    <n v="0"/>
    <x v="0"/>
    <x v="2"/>
    <m/>
    <m/>
    <x v="107"/>
    <x v="1"/>
    <x v="3"/>
    <x v="4"/>
    <x v="1"/>
    <x v="5"/>
    <x v="6"/>
    <n v="0"/>
  </r>
  <r>
    <x v="0"/>
    <n v="0"/>
    <x v="0"/>
    <x v="2"/>
    <m/>
    <m/>
    <x v="107"/>
    <x v="1"/>
    <x v="3"/>
    <x v="4"/>
    <x v="1"/>
    <x v="5"/>
    <x v="7"/>
    <n v="0"/>
  </r>
  <r>
    <x v="0"/>
    <n v="0"/>
    <x v="0"/>
    <x v="2"/>
    <m/>
    <m/>
    <x v="108"/>
    <x v="1"/>
    <x v="3"/>
    <x v="4"/>
    <x v="2"/>
    <x v="5"/>
    <x v="4"/>
    <n v="0"/>
  </r>
  <r>
    <x v="0"/>
    <n v="0"/>
    <x v="0"/>
    <x v="2"/>
    <m/>
    <m/>
    <x v="108"/>
    <x v="1"/>
    <x v="3"/>
    <x v="4"/>
    <x v="2"/>
    <x v="5"/>
    <x v="5"/>
    <n v="0"/>
  </r>
  <r>
    <x v="0"/>
    <n v="0"/>
    <x v="0"/>
    <x v="2"/>
    <m/>
    <m/>
    <x v="108"/>
    <x v="1"/>
    <x v="3"/>
    <x v="4"/>
    <x v="2"/>
    <x v="5"/>
    <x v="6"/>
    <n v="0"/>
  </r>
  <r>
    <x v="0"/>
    <n v="0"/>
    <x v="0"/>
    <x v="2"/>
    <m/>
    <m/>
    <x v="108"/>
    <x v="1"/>
    <x v="3"/>
    <x v="4"/>
    <x v="2"/>
    <x v="5"/>
    <x v="7"/>
    <n v="0"/>
  </r>
  <r>
    <x v="0"/>
    <n v="0"/>
    <x v="0"/>
    <x v="2"/>
    <m/>
    <m/>
    <x v="109"/>
    <x v="1"/>
    <x v="3"/>
    <x v="4"/>
    <x v="3"/>
    <x v="5"/>
    <x v="4"/>
    <n v="0"/>
  </r>
  <r>
    <x v="0"/>
    <n v="0"/>
    <x v="0"/>
    <x v="2"/>
    <m/>
    <m/>
    <x v="109"/>
    <x v="1"/>
    <x v="3"/>
    <x v="4"/>
    <x v="3"/>
    <x v="5"/>
    <x v="5"/>
    <n v="0"/>
  </r>
  <r>
    <x v="0"/>
    <n v="0"/>
    <x v="0"/>
    <x v="2"/>
    <m/>
    <m/>
    <x v="109"/>
    <x v="1"/>
    <x v="3"/>
    <x v="4"/>
    <x v="3"/>
    <x v="5"/>
    <x v="6"/>
    <n v="0"/>
  </r>
  <r>
    <x v="0"/>
    <n v="0"/>
    <x v="0"/>
    <x v="2"/>
    <m/>
    <m/>
    <x v="109"/>
    <x v="1"/>
    <x v="3"/>
    <x v="4"/>
    <x v="3"/>
    <x v="5"/>
    <x v="7"/>
    <n v="0"/>
  </r>
  <r>
    <x v="0"/>
    <n v="0"/>
    <x v="0"/>
    <x v="2"/>
    <m/>
    <m/>
    <x v="107"/>
    <x v="2"/>
    <x v="3"/>
    <x v="4"/>
    <x v="1"/>
    <x v="5"/>
    <x v="4"/>
    <n v="0"/>
  </r>
  <r>
    <x v="0"/>
    <n v="0"/>
    <x v="0"/>
    <x v="2"/>
    <m/>
    <m/>
    <x v="107"/>
    <x v="2"/>
    <x v="3"/>
    <x v="4"/>
    <x v="1"/>
    <x v="5"/>
    <x v="5"/>
    <n v="0"/>
  </r>
  <r>
    <x v="0"/>
    <n v="0"/>
    <x v="0"/>
    <x v="2"/>
    <m/>
    <m/>
    <x v="107"/>
    <x v="2"/>
    <x v="3"/>
    <x v="4"/>
    <x v="1"/>
    <x v="5"/>
    <x v="6"/>
    <n v="0"/>
  </r>
  <r>
    <x v="0"/>
    <n v="0"/>
    <x v="0"/>
    <x v="2"/>
    <m/>
    <m/>
    <x v="107"/>
    <x v="2"/>
    <x v="3"/>
    <x v="4"/>
    <x v="1"/>
    <x v="5"/>
    <x v="7"/>
    <n v="0"/>
  </r>
  <r>
    <x v="0"/>
    <n v="0"/>
    <x v="0"/>
    <x v="2"/>
    <m/>
    <m/>
    <x v="108"/>
    <x v="2"/>
    <x v="3"/>
    <x v="4"/>
    <x v="2"/>
    <x v="5"/>
    <x v="4"/>
    <n v="0"/>
  </r>
  <r>
    <x v="0"/>
    <n v="0"/>
    <x v="0"/>
    <x v="2"/>
    <m/>
    <m/>
    <x v="108"/>
    <x v="2"/>
    <x v="3"/>
    <x v="4"/>
    <x v="2"/>
    <x v="5"/>
    <x v="5"/>
    <n v="0"/>
  </r>
  <r>
    <x v="0"/>
    <n v="0"/>
    <x v="0"/>
    <x v="2"/>
    <m/>
    <m/>
    <x v="108"/>
    <x v="2"/>
    <x v="3"/>
    <x v="4"/>
    <x v="2"/>
    <x v="5"/>
    <x v="6"/>
    <n v="0"/>
  </r>
  <r>
    <x v="0"/>
    <n v="0"/>
    <x v="0"/>
    <x v="2"/>
    <m/>
    <m/>
    <x v="108"/>
    <x v="2"/>
    <x v="3"/>
    <x v="4"/>
    <x v="2"/>
    <x v="5"/>
    <x v="7"/>
    <n v="0"/>
  </r>
  <r>
    <x v="0"/>
    <n v="0"/>
    <x v="0"/>
    <x v="2"/>
    <m/>
    <m/>
    <x v="109"/>
    <x v="2"/>
    <x v="3"/>
    <x v="4"/>
    <x v="3"/>
    <x v="5"/>
    <x v="4"/>
    <n v="0"/>
  </r>
  <r>
    <x v="0"/>
    <n v="0"/>
    <x v="0"/>
    <x v="2"/>
    <m/>
    <m/>
    <x v="109"/>
    <x v="2"/>
    <x v="3"/>
    <x v="4"/>
    <x v="3"/>
    <x v="5"/>
    <x v="5"/>
    <n v="0"/>
  </r>
  <r>
    <x v="0"/>
    <n v="0"/>
    <x v="0"/>
    <x v="2"/>
    <m/>
    <m/>
    <x v="109"/>
    <x v="2"/>
    <x v="3"/>
    <x v="4"/>
    <x v="3"/>
    <x v="5"/>
    <x v="6"/>
    <n v="0"/>
  </r>
  <r>
    <x v="0"/>
    <n v="0"/>
    <x v="0"/>
    <x v="2"/>
    <m/>
    <m/>
    <x v="109"/>
    <x v="2"/>
    <x v="3"/>
    <x v="4"/>
    <x v="3"/>
    <x v="5"/>
    <x v="7"/>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location ref="A5:J518" firstHeaderRow="1" firstDataRow="2" firstDataCol="1" rowPageCount="3" colPageCount="1"/>
  <pivotFields count="14">
    <pivotField axis="axisPage" showAll="0">
      <items count="2">
        <item x="0"/>
        <item t="default"/>
      </items>
    </pivotField>
    <pivotField showAll="0"/>
    <pivotField axis="axisPage" showAll="0">
      <items count="2">
        <item x="0"/>
        <item t="default"/>
      </items>
    </pivotField>
    <pivotField axis="axisPage" showAll="0">
      <items count="4">
        <item x="1"/>
        <item x="0"/>
        <item x="2"/>
        <item t="default"/>
      </items>
    </pivotField>
    <pivotField showAll="0"/>
    <pivotField showAll="0"/>
    <pivotField axis="axisRow" showAll="0">
      <items count="111">
        <item sd="0" x="102"/>
        <item sd="0" x="0"/>
        <item sd="0" x="1"/>
        <item sd="0" x="2"/>
        <item sd="0" x="3"/>
        <item sd="0" x="4"/>
        <item sd="0" x="5"/>
        <item sd="0" x="6"/>
        <item sd="0" x="7"/>
        <item sd="0" x="8"/>
        <item sd="0" x="9"/>
        <item sd="0" x="10"/>
        <item sd="0" x="103"/>
        <item sd="0" x="11"/>
        <item sd="0" x="12"/>
        <item x="13"/>
        <item x="14"/>
        <item x="15"/>
        <item x="104"/>
        <item x="16"/>
        <item x="17"/>
        <item x="18"/>
        <item x="19"/>
        <item x="84"/>
        <item x="85"/>
        <item x="86"/>
        <item x="87"/>
        <item x="105"/>
        <item x="88"/>
        <item x="20"/>
        <item x="21"/>
        <item x="22"/>
        <item x="23"/>
        <item x="89"/>
        <item x="24"/>
        <item x="25"/>
        <item x="26"/>
        <item x="27"/>
        <item x="90"/>
        <item x="28"/>
        <item x="29"/>
        <item x="30"/>
        <item x="31"/>
        <item x="91"/>
        <item x="32"/>
        <item x="106"/>
        <item x="33"/>
        <item x="34"/>
        <item x="35"/>
        <item x="36"/>
        <item x="37"/>
        <item x="38"/>
        <item x="39"/>
        <item x="40"/>
        <item x="41"/>
        <item x="42"/>
        <item x="43"/>
        <item x="107"/>
        <item x="44"/>
        <item x="45"/>
        <item x="46"/>
        <item x="92"/>
        <item x="93"/>
        <item x="94"/>
        <item x="95"/>
        <item x="108"/>
        <item x="96"/>
        <item x="47"/>
        <item x="48"/>
        <item x="49"/>
        <item x="97"/>
        <item x="50"/>
        <item x="51"/>
        <item x="52"/>
        <item x="98"/>
        <item x="53"/>
        <item x="54"/>
        <item x="55"/>
        <item x="109"/>
        <item x="56"/>
        <item x="57"/>
        <item x="58"/>
        <item x="99"/>
        <item x="59"/>
        <item x="60"/>
        <item x="61"/>
        <item x="100"/>
        <item x="62"/>
        <item x="63"/>
        <item x="64"/>
        <item x="65"/>
        <item x="66"/>
        <item x="67"/>
        <item x="101"/>
        <item x="68"/>
        <item x="69"/>
        <item x="70"/>
        <item x="71"/>
        <item x="72"/>
        <item x="73"/>
        <item x="74"/>
        <item x="75"/>
        <item x="76"/>
        <item x="77"/>
        <item x="78"/>
        <item x="79"/>
        <item x="80"/>
        <item x="81"/>
        <item x="82"/>
        <item x="83"/>
        <item t="default"/>
      </items>
    </pivotField>
    <pivotField axis="axisRow" showAll="0">
      <items count="11">
        <item m="1" x="9"/>
        <item x="3"/>
        <item m="1" x="7"/>
        <item m="1" x="8"/>
        <item x="5"/>
        <item x="4"/>
        <item x="2"/>
        <item x="1"/>
        <item x="6"/>
        <item x="0"/>
        <item t="default"/>
      </items>
    </pivotField>
    <pivotField axis="axisRow" showAll="0">
      <items count="9">
        <item x="6"/>
        <item x="7"/>
        <item x="4"/>
        <item x="5"/>
        <item x="3"/>
        <item x="0"/>
        <item x="1"/>
        <item x="2"/>
        <item t="default"/>
      </items>
    </pivotField>
    <pivotField axis="axisRow" showAll="0">
      <items count="8">
        <item x="6"/>
        <item x="2"/>
        <item x="5"/>
        <item x="1"/>
        <item x="4"/>
        <item x="0"/>
        <item x="3"/>
        <item t="default"/>
      </items>
    </pivotField>
    <pivotField axis="axisRow" showAll="0">
      <items count="8">
        <item x="5"/>
        <item x="3"/>
        <item x="1"/>
        <item x="6"/>
        <item x="2"/>
        <item x="0"/>
        <item x="4"/>
        <item t="default"/>
      </items>
    </pivotField>
    <pivotField axis="axisRow" showAll="0">
      <items count="7">
        <item x="1"/>
        <item x="2"/>
        <item x="4"/>
        <item x="3"/>
        <item x="5"/>
        <item x="0"/>
        <item t="default"/>
      </items>
    </pivotField>
    <pivotField axis="axisCol" showAll="0">
      <items count="9">
        <item x="2"/>
        <item x="3"/>
        <item x="1"/>
        <item x="0"/>
        <item x="5"/>
        <item x="6"/>
        <item x="7"/>
        <item x="4"/>
        <item t="default"/>
      </items>
    </pivotField>
    <pivotField dataField="1" showAll="0"/>
  </pivotFields>
  <rowFields count="6">
    <field x="7"/>
    <field x="10"/>
    <field x="11"/>
    <field x="8"/>
    <field x="9"/>
    <field x="6"/>
  </rowFields>
  <rowItems count="512">
    <i>
      <x v="1"/>
    </i>
    <i r="1">
      <x v="1"/>
    </i>
    <i r="2">
      <x v="1"/>
    </i>
    <i r="3">
      <x v="4"/>
    </i>
    <i r="4">
      <x v="4"/>
    </i>
    <i r="5">
      <x v="60"/>
    </i>
    <i r="5">
      <x v="81"/>
    </i>
    <i r="2">
      <x v="2"/>
    </i>
    <i r="3">
      <x v="4"/>
    </i>
    <i r="4">
      <x v="4"/>
    </i>
    <i r="5">
      <x v="109"/>
    </i>
    <i r="2">
      <x v="4"/>
    </i>
    <i r="3">
      <x v="4"/>
    </i>
    <i r="4">
      <x v="4"/>
    </i>
    <i r="5">
      <x v="27"/>
    </i>
    <i r="1">
      <x v="2"/>
    </i>
    <i r="2">
      <x v="1"/>
    </i>
    <i r="3">
      <x v="4"/>
    </i>
    <i r="4">
      <x v="4"/>
    </i>
    <i r="5">
      <x v="58"/>
    </i>
    <i r="5">
      <x v="79"/>
    </i>
    <i r="2">
      <x v="2"/>
    </i>
    <i r="3">
      <x v="4"/>
    </i>
    <i r="4">
      <x v="4"/>
    </i>
    <i r="5">
      <x v="106"/>
    </i>
    <i r="5">
      <x v="107"/>
    </i>
    <i r="2">
      <x v="4"/>
    </i>
    <i r="3">
      <x v="4"/>
    </i>
    <i r="4">
      <x v="4"/>
    </i>
    <i r="5">
      <x v="12"/>
    </i>
    <i r="5">
      <x v="15"/>
    </i>
    <i r="1">
      <x v="4"/>
    </i>
    <i r="2">
      <x v="1"/>
    </i>
    <i r="3">
      <x v="4"/>
    </i>
    <i r="4">
      <x v="4"/>
    </i>
    <i r="5">
      <x v="59"/>
    </i>
    <i r="5">
      <x v="80"/>
    </i>
    <i r="2">
      <x v="2"/>
    </i>
    <i r="3">
      <x v="4"/>
    </i>
    <i r="4">
      <x v="4"/>
    </i>
    <i r="5">
      <x v="108"/>
    </i>
    <i r="2">
      <x v="4"/>
    </i>
    <i r="3">
      <x v="4"/>
    </i>
    <i r="4">
      <x v="4"/>
    </i>
    <i r="5">
      <x v="18"/>
    </i>
    <i>
      <x v="4"/>
    </i>
    <i r="1">
      <x v="1"/>
    </i>
    <i r="2">
      <x v="1"/>
    </i>
    <i r="3">
      <x v="4"/>
    </i>
    <i r="4">
      <x v="4"/>
    </i>
    <i r="5">
      <x v="75"/>
    </i>
    <i r="5">
      <x v="76"/>
    </i>
    <i r="5">
      <x v="77"/>
    </i>
    <i r="1">
      <x v="2"/>
    </i>
    <i r="2">
      <x v="1"/>
    </i>
    <i r="3">
      <x v="4"/>
    </i>
    <i r="4">
      <x v="4"/>
    </i>
    <i r="5">
      <x v="67"/>
    </i>
    <i r="5">
      <x v="68"/>
    </i>
    <i r="5">
      <x v="69"/>
    </i>
    <i r="1">
      <x v="4"/>
    </i>
    <i r="2">
      <x v="1"/>
    </i>
    <i r="3">
      <x v="4"/>
    </i>
    <i r="4">
      <x v="4"/>
    </i>
    <i r="5">
      <x v="71"/>
    </i>
    <i r="5">
      <x v="72"/>
    </i>
    <i r="5">
      <x v="73"/>
    </i>
    <i>
      <x v="5"/>
    </i>
    <i r="1">
      <x v="1"/>
    </i>
    <i r="2">
      <x v="1"/>
    </i>
    <i r="3">
      <x v="4"/>
    </i>
    <i r="4">
      <x v="4"/>
    </i>
    <i r="5">
      <x v="75"/>
    </i>
    <i r="5">
      <x v="76"/>
    </i>
    <i r="5">
      <x v="77"/>
    </i>
    <i r="1">
      <x v="2"/>
    </i>
    <i r="2">
      <x v="1"/>
    </i>
    <i r="3">
      <x v="4"/>
    </i>
    <i r="4">
      <x v="4"/>
    </i>
    <i r="5">
      <x v="67"/>
    </i>
    <i r="5">
      <x v="68"/>
    </i>
    <i r="5">
      <x v="69"/>
    </i>
    <i r="1">
      <x v="4"/>
    </i>
    <i r="2">
      <x v="1"/>
    </i>
    <i r="3">
      <x v="4"/>
    </i>
    <i r="4">
      <x v="4"/>
    </i>
    <i r="5">
      <x v="71"/>
    </i>
    <i r="5">
      <x v="72"/>
    </i>
    <i r="5">
      <x v="73"/>
    </i>
    <i>
      <x v="6"/>
    </i>
    <i r="1">
      <x/>
    </i>
    <i r="2">
      <x v="1"/>
    </i>
    <i r="3">
      <x/>
    </i>
    <i r="4">
      <x v="4"/>
    </i>
    <i r="5">
      <x v="50"/>
    </i>
    <i r="3">
      <x v="4"/>
    </i>
    <i r="4">
      <x v="4"/>
    </i>
    <i r="5">
      <x v="26"/>
    </i>
    <i r="2">
      <x v="3"/>
    </i>
    <i r="3">
      <x v="4"/>
    </i>
    <i r="4">
      <x v="4"/>
    </i>
    <i r="5">
      <x v="43"/>
    </i>
    <i r="5">
      <x v="56"/>
    </i>
    <i r="2">
      <x v="4"/>
    </i>
    <i r="3">
      <x v="4"/>
    </i>
    <i r="4">
      <x v="4"/>
    </i>
    <i r="5">
      <x v="45"/>
    </i>
    <i r="1">
      <x v="1"/>
    </i>
    <i r="2">
      <x v="1"/>
    </i>
    <i r="3">
      <x/>
    </i>
    <i r="4">
      <x v="4"/>
    </i>
    <i r="5">
      <x v="49"/>
    </i>
    <i r="3">
      <x v="3"/>
    </i>
    <i r="4">
      <x/>
    </i>
    <i r="5">
      <x v="42"/>
    </i>
    <i r="4">
      <x v="1"/>
    </i>
    <i r="5">
      <x v="37"/>
    </i>
    <i r="4">
      <x v="2"/>
    </i>
    <i r="5">
      <x v="44"/>
    </i>
    <i r="4">
      <x v="3"/>
    </i>
    <i r="5">
      <x v="32"/>
    </i>
    <i r="3">
      <x v="4"/>
    </i>
    <i r="4">
      <x v="4"/>
    </i>
    <i r="5">
      <x v="23"/>
    </i>
    <i r="5">
      <x v="24"/>
    </i>
    <i r="5">
      <x v="25"/>
    </i>
    <i r="5">
      <x v="61"/>
    </i>
    <i r="5">
      <x v="62"/>
    </i>
    <i r="5">
      <x v="63"/>
    </i>
    <i r="5">
      <x v="85"/>
    </i>
    <i r="5">
      <x v="89"/>
    </i>
    <i r="5">
      <x v="90"/>
    </i>
    <i r="5">
      <x v="91"/>
    </i>
    <i r="5">
      <x v="92"/>
    </i>
    <i r="5">
      <x v="99"/>
    </i>
    <i r="5">
      <x v="102"/>
    </i>
    <i r="5">
      <x v="105"/>
    </i>
    <i r="2">
      <x v="2"/>
    </i>
    <i r="3">
      <x v="4"/>
    </i>
    <i r="4">
      <x v="4"/>
    </i>
    <i r="5">
      <x v="109"/>
    </i>
    <i r="2">
      <x v="3"/>
    </i>
    <i r="3">
      <x v="4"/>
    </i>
    <i r="4">
      <x v="4"/>
    </i>
    <i r="5">
      <x v="38"/>
    </i>
    <i r="5">
      <x v="55"/>
    </i>
    <i r="5">
      <x v="74"/>
    </i>
    <i r="5">
      <x v="96"/>
    </i>
    <i r="2">
      <x v="4"/>
    </i>
    <i r="3">
      <x v="4"/>
    </i>
    <i r="4">
      <x v="4"/>
    </i>
    <i r="5">
      <x v="27"/>
    </i>
    <i r="5">
      <x v="78"/>
    </i>
    <i r="1">
      <x v="2"/>
    </i>
    <i r="2">
      <x v="1"/>
    </i>
    <i r="3">
      <x/>
    </i>
    <i r="4">
      <x v="4"/>
    </i>
    <i r="5">
      <x v="46"/>
    </i>
    <i r="5">
      <x v="47"/>
    </i>
    <i r="3">
      <x v="3"/>
    </i>
    <i r="4">
      <x/>
    </i>
    <i r="5">
      <x v="39"/>
    </i>
    <i r="5">
      <x v="40"/>
    </i>
    <i r="4">
      <x v="1"/>
    </i>
    <i r="5">
      <x v="34"/>
    </i>
    <i r="5">
      <x v="35"/>
    </i>
    <i r="4">
      <x v="3"/>
    </i>
    <i r="5">
      <x v="29"/>
    </i>
    <i r="5">
      <x v="30"/>
    </i>
    <i r="3">
      <x v="4"/>
    </i>
    <i r="4">
      <x v="4"/>
    </i>
    <i r="5">
      <x v="19"/>
    </i>
    <i r="5">
      <x v="20"/>
    </i>
    <i r="5">
      <x v="58"/>
    </i>
    <i r="5">
      <x v="82"/>
    </i>
    <i r="5">
      <x v="83"/>
    </i>
    <i r="5">
      <x v="87"/>
    </i>
    <i r="5">
      <x v="90"/>
    </i>
    <i r="5">
      <x v="97"/>
    </i>
    <i r="5">
      <x v="100"/>
    </i>
    <i r="5">
      <x v="103"/>
    </i>
    <i r="2">
      <x v="2"/>
    </i>
    <i r="3">
      <x v="4"/>
    </i>
    <i r="4">
      <x v="4"/>
    </i>
    <i r="5">
      <x v="106"/>
    </i>
    <i r="5">
      <x v="107"/>
    </i>
    <i r="2">
      <x v="3"/>
    </i>
    <i r="3">
      <x v="4"/>
    </i>
    <i r="4">
      <x v="4"/>
    </i>
    <i r="5">
      <x v="28"/>
    </i>
    <i r="5">
      <x v="31"/>
    </i>
    <i r="5">
      <x v="52"/>
    </i>
    <i r="5">
      <x v="53"/>
    </i>
    <i r="5">
      <x v="66"/>
    </i>
    <i r="5">
      <x v="94"/>
    </i>
    <i r="2">
      <x v="4"/>
    </i>
    <i r="3">
      <x v="4"/>
    </i>
    <i r="4">
      <x v="4"/>
    </i>
    <i r="5">
      <x v="12"/>
    </i>
    <i r="5">
      <x v="15"/>
    </i>
    <i r="5">
      <x v="57"/>
    </i>
    <i r="1">
      <x v="3"/>
    </i>
    <i r="2">
      <x v="1"/>
    </i>
    <i r="3">
      <x v="4"/>
    </i>
    <i r="4">
      <x v="4"/>
    </i>
    <i r="5">
      <x v="64"/>
    </i>
    <i r="5">
      <x v="93"/>
    </i>
    <i r="1">
      <x v="4"/>
    </i>
    <i r="2">
      <x v="1"/>
    </i>
    <i r="3">
      <x/>
    </i>
    <i r="4">
      <x v="4"/>
    </i>
    <i r="5">
      <x v="48"/>
    </i>
    <i r="3">
      <x v="3"/>
    </i>
    <i r="4">
      <x/>
    </i>
    <i r="5">
      <x v="41"/>
    </i>
    <i r="4">
      <x v="1"/>
    </i>
    <i r="5">
      <x v="36"/>
    </i>
    <i r="4">
      <x v="3"/>
    </i>
    <i r="5">
      <x v="31"/>
    </i>
    <i r="3">
      <x v="4"/>
    </i>
    <i r="4">
      <x v="4"/>
    </i>
    <i r="5">
      <x v="21"/>
    </i>
    <i r="5">
      <x v="59"/>
    </i>
    <i r="5">
      <x v="84"/>
    </i>
    <i r="5">
      <x v="86"/>
    </i>
    <i r="5">
      <x v="88"/>
    </i>
    <i r="5">
      <x v="91"/>
    </i>
    <i r="5">
      <x v="98"/>
    </i>
    <i r="5">
      <x v="101"/>
    </i>
    <i r="5">
      <x v="104"/>
    </i>
    <i r="2">
      <x v="2"/>
    </i>
    <i r="3">
      <x v="4"/>
    </i>
    <i r="4">
      <x v="4"/>
    </i>
    <i r="5">
      <x v="108"/>
    </i>
    <i r="2">
      <x v="3"/>
    </i>
    <i r="3">
      <x v="4"/>
    </i>
    <i r="4">
      <x v="4"/>
    </i>
    <i r="5">
      <x v="33"/>
    </i>
    <i r="5">
      <x v="54"/>
    </i>
    <i r="5">
      <x v="70"/>
    </i>
    <i r="5">
      <x v="95"/>
    </i>
    <i r="2">
      <x v="4"/>
    </i>
    <i r="3">
      <x v="4"/>
    </i>
    <i r="4">
      <x v="4"/>
    </i>
    <i r="5">
      <x v="18"/>
    </i>
    <i r="5">
      <x v="65"/>
    </i>
    <i r="1">
      <x v="5"/>
    </i>
    <i r="2">
      <x v="1"/>
    </i>
    <i r="3">
      <x v="1"/>
    </i>
    <i r="4">
      <x v="4"/>
    </i>
    <i r="5">
      <x v="51"/>
    </i>
    <i r="1">
      <x v="6"/>
    </i>
    <i r="2">
      <x/>
    </i>
    <i r="3">
      <x v="4"/>
    </i>
    <i r="4">
      <x v="4"/>
    </i>
    <i r="5">
      <x v="17"/>
    </i>
    <i>
      <x v="7"/>
    </i>
    <i r="1">
      <x v="1"/>
    </i>
    <i r="2">
      <x/>
    </i>
    <i r="3">
      <x v="4"/>
    </i>
    <i r="4">
      <x v="4"/>
    </i>
    <i r="5">
      <x v="16"/>
    </i>
    <i r="2">
      <x v="1"/>
    </i>
    <i r="3">
      <x/>
    </i>
    <i r="4">
      <x v="4"/>
    </i>
    <i r="5">
      <x v="49"/>
    </i>
    <i r="3">
      <x v="2"/>
    </i>
    <i r="4">
      <x v="4"/>
    </i>
    <i r="5">
      <x v="22"/>
    </i>
    <i r="3">
      <x v="3"/>
    </i>
    <i r="4">
      <x/>
    </i>
    <i r="5">
      <x v="42"/>
    </i>
    <i r="4">
      <x v="1"/>
    </i>
    <i r="5">
      <x v="37"/>
    </i>
    <i r="4">
      <x v="2"/>
    </i>
    <i r="5">
      <x v="44"/>
    </i>
    <i r="4">
      <x v="3"/>
    </i>
    <i r="5">
      <x v="32"/>
    </i>
    <i r="3">
      <x v="4"/>
    </i>
    <i r="4">
      <x v="4"/>
    </i>
    <i r="5">
      <x v="23"/>
    </i>
    <i r="5">
      <x v="24"/>
    </i>
    <i r="5">
      <x v="25"/>
    </i>
    <i r="5">
      <x v="60"/>
    </i>
    <i r="5">
      <x v="61"/>
    </i>
    <i r="5">
      <x v="62"/>
    </i>
    <i r="5">
      <x v="63"/>
    </i>
    <i r="5">
      <x v="81"/>
    </i>
    <i r="5">
      <x v="85"/>
    </i>
    <i r="5">
      <x v="89"/>
    </i>
    <i r="5">
      <x v="90"/>
    </i>
    <i r="5">
      <x v="91"/>
    </i>
    <i r="5">
      <x v="92"/>
    </i>
    <i r="5">
      <x v="99"/>
    </i>
    <i r="5">
      <x v="102"/>
    </i>
    <i r="5">
      <x v="105"/>
    </i>
    <i r="2">
      <x v="2"/>
    </i>
    <i r="3">
      <x v="4"/>
    </i>
    <i r="4">
      <x v="4"/>
    </i>
    <i r="5">
      <x v="109"/>
    </i>
    <i r="2">
      <x v="3"/>
    </i>
    <i r="3">
      <x v="4"/>
    </i>
    <i r="4">
      <x v="4"/>
    </i>
    <i r="5">
      <x v="38"/>
    </i>
    <i r="5">
      <x v="55"/>
    </i>
    <i r="5">
      <x v="74"/>
    </i>
    <i r="5">
      <x v="96"/>
    </i>
    <i r="2">
      <x v="4"/>
    </i>
    <i r="3">
      <x v="4"/>
    </i>
    <i r="4">
      <x v="4"/>
    </i>
    <i r="5">
      <x v="27"/>
    </i>
    <i r="5">
      <x v="78"/>
    </i>
    <i r="1">
      <x v="2"/>
    </i>
    <i r="2">
      <x/>
    </i>
    <i r="3">
      <x v="4"/>
    </i>
    <i r="4">
      <x v="4"/>
    </i>
    <i r="5">
      <x v="13"/>
    </i>
    <i r="5">
      <x v="14"/>
    </i>
    <i r="2">
      <x v="1"/>
    </i>
    <i r="3">
      <x/>
    </i>
    <i r="4">
      <x v="4"/>
    </i>
    <i r="5">
      <x v="46"/>
    </i>
    <i r="5">
      <x v="47"/>
    </i>
    <i r="3">
      <x v="2"/>
    </i>
    <i r="4">
      <x v="4"/>
    </i>
    <i r="5">
      <x v="19"/>
    </i>
    <i r="5">
      <x v="20"/>
    </i>
    <i r="3">
      <x v="3"/>
    </i>
    <i r="4">
      <x/>
    </i>
    <i r="5">
      <x v="39"/>
    </i>
    <i r="5">
      <x v="40"/>
    </i>
    <i r="4">
      <x v="1"/>
    </i>
    <i r="5">
      <x v="34"/>
    </i>
    <i r="5">
      <x v="35"/>
    </i>
    <i r="4">
      <x v="3"/>
    </i>
    <i r="5">
      <x v="29"/>
    </i>
    <i r="5">
      <x v="30"/>
    </i>
    <i r="3">
      <x v="4"/>
    </i>
    <i r="4">
      <x v="4"/>
    </i>
    <i r="5">
      <x v="19"/>
    </i>
    <i r="5">
      <x v="20"/>
    </i>
    <i r="5">
      <x v="58"/>
    </i>
    <i r="5">
      <x v="79"/>
    </i>
    <i r="5">
      <x v="82"/>
    </i>
    <i r="5">
      <x v="83"/>
    </i>
    <i r="5">
      <x v="87"/>
    </i>
    <i r="5">
      <x v="90"/>
    </i>
    <i r="5">
      <x v="97"/>
    </i>
    <i r="5">
      <x v="100"/>
    </i>
    <i r="5">
      <x v="103"/>
    </i>
    <i r="2">
      <x v="2"/>
    </i>
    <i r="3">
      <x v="4"/>
    </i>
    <i r="4">
      <x v="4"/>
    </i>
    <i r="5">
      <x v="106"/>
    </i>
    <i r="5">
      <x v="107"/>
    </i>
    <i r="2">
      <x v="3"/>
    </i>
    <i r="3">
      <x v="4"/>
    </i>
    <i r="4">
      <x v="4"/>
    </i>
    <i r="5">
      <x v="28"/>
    </i>
    <i r="5">
      <x v="31"/>
    </i>
    <i r="5">
      <x v="52"/>
    </i>
    <i r="5">
      <x v="53"/>
    </i>
    <i r="5">
      <x v="66"/>
    </i>
    <i r="5">
      <x v="94"/>
    </i>
    <i r="2">
      <x v="4"/>
    </i>
    <i r="3">
      <x v="4"/>
    </i>
    <i r="4">
      <x v="4"/>
    </i>
    <i r="5">
      <x v="12"/>
    </i>
    <i r="5">
      <x v="15"/>
    </i>
    <i r="5">
      <x v="57"/>
    </i>
    <i r="1">
      <x v="3"/>
    </i>
    <i r="2">
      <x v="1"/>
    </i>
    <i r="3">
      <x v="4"/>
    </i>
    <i r="4">
      <x v="4"/>
    </i>
    <i r="5">
      <x v="64"/>
    </i>
    <i r="5">
      <x v="93"/>
    </i>
    <i r="1">
      <x v="4"/>
    </i>
    <i r="2">
      <x/>
    </i>
    <i r="3">
      <x v="4"/>
    </i>
    <i r="4">
      <x v="4"/>
    </i>
    <i r="5">
      <x v="15"/>
    </i>
    <i r="2">
      <x v="1"/>
    </i>
    <i r="3">
      <x/>
    </i>
    <i r="4">
      <x v="4"/>
    </i>
    <i r="5">
      <x v="48"/>
    </i>
    <i r="3">
      <x v="2"/>
    </i>
    <i r="4">
      <x v="4"/>
    </i>
    <i r="5">
      <x v="21"/>
    </i>
    <i r="3">
      <x v="3"/>
    </i>
    <i r="4">
      <x/>
    </i>
    <i r="5">
      <x v="41"/>
    </i>
    <i r="4">
      <x v="1"/>
    </i>
    <i r="5">
      <x v="36"/>
    </i>
    <i r="4">
      <x v="3"/>
    </i>
    <i r="5">
      <x v="31"/>
    </i>
    <i r="3">
      <x v="4"/>
    </i>
    <i r="4">
      <x v="4"/>
    </i>
    <i r="5">
      <x v="21"/>
    </i>
    <i r="5">
      <x v="59"/>
    </i>
    <i r="5">
      <x v="80"/>
    </i>
    <i r="5">
      <x v="84"/>
    </i>
    <i r="5">
      <x v="86"/>
    </i>
    <i r="5">
      <x v="88"/>
    </i>
    <i r="5">
      <x v="91"/>
    </i>
    <i r="5">
      <x v="98"/>
    </i>
    <i r="5">
      <x v="101"/>
    </i>
    <i r="5">
      <x v="104"/>
    </i>
    <i r="2">
      <x v="2"/>
    </i>
    <i r="3">
      <x v="4"/>
    </i>
    <i r="4">
      <x v="4"/>
    </i>
    <i r="5">
      <x v="108"/>
    </i>
    <i r="2">
      <x v="3"/>
    </i>
    <i r="3">
      <x v="4"/>
    </i>
    <i r="4">
      <x v="4"/>
    </i>
    <i r="5">
      <x v="33"/>
    </i>
    <i r="5">
      <x v="54"/>
    </i>
    <i r="5">
      <x v="70"/>
    </i>
    <i r="5">
      <x v="95"/>
    </i>
    <i r="2">
      <x v="4"/>
    </i>
    <i r="3">
      <x v="4"/>
    </i>
    <i r="4">
      <x v="4"/>
    </i>
    <i r="5">
      <x v="18"/>
    </i>
    <i r="5">
      <x v="65"/>
    </i>
    <i>
      <x v="8"/>
    </i>
    <i r="1">
      <x v="5"/>
    </i>
    <i r="2">
      <x v="5"/>
    </i>
    <i r="3">
      <x v="4"/>
    </i>
    <i r="4">
      <x v="4"/>
    </i>
    <i r="5">
      <x/>
    </i>
    <i r="5">
      <x v="1"/>
    </i>
    <i r="5">
      <x v="2"/>
    </i>
    <i r="5">
      <x v="4"/>
    </i>
    <i r="5">
      <x v="6"/>
    </i>
    <i r="5">
      <x v="7"/>
    </i>
    <i>
      <x v="9"/>
    </i>
    <i r="1">
      <x v="5"/>
    </i>
    <i r="2">
      <x/>
    </i>
    <i r="3">
      <x v="5"/>
    </i>
    <i r="4">
      <x v="4"/>
    </i>
    <i r="5">
      <x v="5"/>
    </i>
    <i r="3">
      <x v="6"/>
    </i>
    <i r="4">
      <x v="4"/>
    </i>
    <i r="5">
      <x v="5"/>
    </i>
    <i r="3">
      <x v="7"/>
    </i>
    <i r="4">
      <x v="4"/>
    </i>
    <i r="5">
      <x v="5"/>
    </i>
    <i r="2">
      <x v="1"/>
    </i>
    <i r="3">
      <x v="5"/>
    </i>
    <i r="4">
      <x/>
    </i>
    <i r="5">
      <x v="10"/>
    </i>
    <i r="4">
      <x v="2"/>
    </i>
    <i r="5">
      <x v="9"/>
    </i>
    <i r="4">
      <x v="4"/>
    </i>
    <i r="5">
      <x v="7"/>
    </i>
    <i r="4">
      <x v="5"/>
    </i>
    <i r="5">
      <x v="8"/>
    </i>
    <i r="3">
      <x v="6"/>
    </i>
    <i r="4">
      <x/>
    </i>
    <i r="5">
      <x v="10"/>
    </i>
    <i r="4">
      <x v="2"/>
    </i>
    <i r="5">
      <x v="9"/>
    </i>
    <i r="4">
      <x v="4"/>
    </i>
    <i r="5">
      <x v="7"/>
    </i>
    <i r="4">
      <x v="5"/>
    </i>
    <i r="5">
      <x v="8"/>
    </i>
    <i r="3">
      <x v="7"/>
    </i>
    <i r="4">
      <x/>
    </i>
    <i r="5">
      <x v="10"/>
    </i>
    <i r="4">
      <x v="2"/>
    </i>
    <i r="5">
      <x v="9"/>
    </i>
    <i r="4">
      <x v="4"/>
    </i>
    <i r="5">
      <x v="7"/>
    </i>
    <i r="4">
      <x v="5"/>
    </i>
    <i r="5">
      <x v="8"/>
    </i>
    <i r="2">
      <x v="5"/>
    </i>
    <i r="3">
      <x v="5"/>
    </i>
    <i r="4">
      <x v="1"/>
    </i>
    <i r="5">
      <x v="3"/>
    </i>
    <i r="4">
      <x v="3"/>
    </i>
    <i r="5">
      <x v="2"/>
    </i>
    <i r="4">
      <x v="4"/>
    </i>
    <i r="5">
      <x v="6"/>
    </i>
    <i r="5">
      <x v="11"/>
    </i>
    <i r="4">
      <x v="5"/>
    </i>
    <i r="5">
      <x v="1"/>
    </i>
    <i r="4">
      <x v="6"/>
    </i>
    <i r="5">
      <x v="4"/>
    </i>
    <i r="3">
      <x v="6"/>
    </i>
    <i r="4">
      <x v="1"/>
    </i>
    <i r="5">
      <x v="3"/>
    </i>
    <i r="4">
      <x v="3"/>
    </i>
    <i r="5">
      <x v="2"/>
    </i>
    <i r="4">
      <x v="4"/>
    </i>
    <i r="5">
      <x v="6"/>
    </i>
    <i r="5">
      <x v="11"/>
    </i>
    <i r="4">
      <x v="5"/>
    </i>
    <i r="5">
      <x v="1"/>
    </i>
    <i r="4">
      <x v="6"/>
    </i>
    <i r="5">
      <x v="4"/>
    </i>
    <i r="3">
      <x v="7"/>
    </i>
    <i r="4">
      <x v="1"/>
    </i>
    <i r="5">
      <x v="3"/>
    </i>
    <i r="4">
      <x v="3"/>
    </i>
    <i r="5">
      <x v="2"/>
    </i>
    <i r="4">
      <x v="4"/>
    </i>
    <i r="5">
      <x v="6"/>
    </i>
    <i r="5">
      <x v="11"/>
    </i>
    <i r="4">
      <x v="5"/>
    </i>
    <i r="5">
      <x v="1"/>
    </i>
    <i r="4">
      <x v="6"/>
    </i>
    <i r="5">
      <x v="4"/>
    </i>
    <i t="grand">
      <x/>
    </i>
  </rowItems>
  <colFields count="1">
    <field x="12"/>
  </colFields>
  <colItems count="9">
    <i>
      <x/>
    </i>
    <i>
      <x v="1"/>
    </i>
    <i>
      <x v="2"/>
    </i>
    <i>
      <x v="3"/>
    </i>
    <i>
      <x v="4"/>
    </i>
    <i>
      <x v="5"/>
    </i>
    <i>
      <x v="6"/>
    </i>
    <i>
      <x v="7"/>
    </i>
    <i t="grand">
      <x/>
    </i>
  </colItems>
  <pageFields count="3">
    <pageField fld="3" hier="-1"/>
    <pageField fld="0" hier="-1"/>
    <pageField fld="2" hier="-1"/>
  </pageFields>
  <dataFields count="1">
    <dataField name="Summe von Value" fld="13"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elle2" displayName="Tabelle2" ref="C45:F63" totalsRowShown="0" headerRowDxfId="9" dataDxfId="8">
  <tableColumns count="4">
    <tableColumn id="1" name="Region" dataDxfId="7"/>
    <tableColumn id="2" name="Sub-region" dataDxfId="6"/>
    <tableColumn id="3" name="How many countries in this region do you include in your RLAH FUP?" dataDxfId="5" dataCellStyle="Normal 36 2"/>
    <tableColumn id="4" name="How many countries in this region do you include with no surcharge or at a reduced rate in the alternative tariffs you offer (while a surcharge is applied for EU/EEA destinations)?" dataDxfId="4" dataCellStyle="Normal 36 2"/>
  </tableColumns>
  <tableStyleInfo name="TableStyleLight2" showFirstColumn="0" showLastColumn="0" showRowStripes="1" showColumnStripes="0"/>
</table>
</file>

<file path=xl/tables/table2.xml><?xml version="1.0" encoding="utf-8"?>
<table xmlns="http://schemas.openxmlformats.org/spreadsheetml/2006/main" id="4" name="Tabelle14" displayName="Tabelle14" ref="A1:N1038" totalsRowShown="0">
  <autoFilter ref="A1:N1038"/>
  <tableColumns count="14">
    <tableColumn id="1" name="Operator">
      <calculatedColumnFormula>'Overview and definitions'!$C$4</calculatedColumnFormula>
    </tableColumn>
    <tableColumn id="2" name="Country">
      <calculatedColumnFormula>'Overview and definitions'!$C$6</calculatedColumnFormula>
    </tableColumn>
    <tableColumn id="3" name="Type">
      <calculatedColumnFormula>'Overview and definitions'!$C$7</calculatedColumnFormula>
    </tableColumn>
    <tableColumn id="4" name="Questionnaire">
      <calculatedColumnFormula>'Data questionnaire - mobile'!$C$1</calculatedColumnFormula>
    </tableColumn>
    <tableColumn id="5" name="Section"/>
    <tableColumn id="14" name="UID" dataDxfId="3"/>
    <tableColumn id="6" name="Question" dataDxfId="2"/>
    <tableColumn id="7" name="Category">
      <calculatedColumnFormula>'Data questionnaire - mobile'!$E$10</calculatedColumnFormula>
    </tableColumn>
    <tableColumn id="12" name="Tariff"/>
    <tableColumn id="13" name="Classification"/>
    <tableColumn id="10" name="Service"/>
    <tableColumn id="11" name="Region"/>
    <tableColumn id="8" name="Quarter">
      <calculatedColumnFormula>'Data questionnaire - mobile'!$E$9</calculatedColumnFormula>
    </tableColumn>
    <tableColumn id="9" name="Value">
      <calculatedColumnFormula>'Data questionnaire - mobile'!$E$11</calculatedColumnFormula>
    </tableColumn>
  </tableColumns>
  <tableStyleInfo name="TableStyleLight6" showFirstColumn="0" showLastColumn="0" showRowStripes="1" showColumnStripes="0"/>
</table>
</file>

<file path=xl/tables/table3.xml><?xml version="1.0" encoding="utf-8"?>
<table xmlns="http://schemas.openxmlformats.org/spreadsheetml/2006/main" id="3" name="Tabelle144" displayName="Tabelle144" ref="A1:N1037" totalsRowShown="0">
  <autoFilter ref="A1:N1037"/>
  <tableColumns count="14">
    <tableColumn id="1" name="Operator">
      <calculatedColumnFormula>'Overview and definitions'!$C$4</calculatedColumnFormula>
    </tableColumn>
    <tableColumn id="2" name="Country">
      <calculatedColumnFormula>'Overview and definitions'!$C$6</calculatedColumnFormula>
    </tableColumn>
    <tableColumn id="3" name="Type">
      <calculatedColumnFormula>'Overview and definitions'!$C$7</calculatedColumnFormula>
    </tableColumn>
    <tableColumn id="4" name="Questionnaire">
      <calculatedColumnFormula>'Data questionnaire - mobile'!$C$1</calculatedColumnFormula>
    </tableColumn>
    <tableColumn id="5" name="Section"/>
    <tableColumn id="14" name="UID" dataDxfId="1"/>
    <tableColumn id="6" name="Question" dataDxfId="0"/>
    <tableColumn id="7" name="Category">
      <calculatedColumnFormula>'Data questionnaire - mobile'!$E$10</calculatedColumnFormula>
    </tableColumn>
    <tableColumn id="12" name="Tariff"/>
    <tableColumn id="13" name="Classification"/>
    <tableColumn id="10" name="Service"/>
    <tableColumn id="11" name="Region"/>
    <tableColumn id="8" name="Quarter">
      <calculatedColumnFormula>'Data questionnaire - mobile'!$E$9</calculatedColumnFormula>
    </tableColumn>
    <tableColumn id="9" name="Value"/>
  </tableColumns>
  <tableStyleInfo name="TableStyleLight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cb.europa.eu/stats/eurofxref/" TargetMode="External"/><Relationship Id="rId1" Type="http://schemas.openxmlformats.org/officeDocument/2006/relationships/hyperlink" Target="http://www.ecb.europa.eu/stats/eurofxre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W305"/>
  <sheetViews>
    <sheetView tabSelected="1" zoomScale="70" zoomScaleNormal="70" zoomScalePageLayoutView="68" workbookViewId="0">
      <selection activeCell="A15" sqref="A15"/>
    </sheetView>
  </sheetViews>
  <sheetFormatPr defaultColWidth="11.59765625" defaultRowHeight="14.25" x14ac:dyDescent="0.45"/>
  <cols>
    <col min="1" max="1" width="10.86328125"/>
    <col min="2" max="2" width="32.59765625" style="75" customWidth="1"/>
    <col min="3" max="5" width="32.59765625" style="151" customWidth="1"/>
    <col min="6" max="6" width="32.59765625" style="143" customWidth="1"/>
    <col min="7" max="7" width="14.86328125" customWidth="1"/>
    <col min="12" max="12" width="20.86328125" customWidth="1"/>
    <col min="13" max="13" width="17.86328125" customWidth="1"/>
    <col min="14" max="14" width="19.59765625" customWidth="1"/>
    <col min="15" max="15" width="20.59765625" customWidth="1"/>
    <col min="17" max="17" width="0" hidden="1" customWidth="1"/>
    <col min="21" max="21" width="21.1328125" customWidth="1"/>
    <col min="22" max="22" width="15.1328125" customWidth="1"/>
    <col min="23" max="23" width="22.3984375" customWidth="1"/>
  </cols>
  <sheetData>
    <row r="1" spans="1:17" x14ac:dyDescent="0.45">
      <c r="A1" s="11"/>
      <c r="B1" s="61"/>
      <c r="C1" s="145"/>
      <c r="D1" s="145"/>
      <c r="E1" s="145"/>
      <c r="F1" s="140"/>
      <c r="G1" s="11"/>
      <c r="H1" s="11"/>
      <c r="I1" s="11"/>
      <c r="J1" s="11"/>
      <c r="K1" s="11"/>
      <c r="L1" s="11"/>
      <c r="M1" s="11"/>
      <c r="N1" s="11"/>
      <c r="O1" s="11"/>
      <c r="Q1" t="s">
        <v>0</v>
      </c>
    </row>
    <row r="2" spans="1:17" ht="23.25" x14ac:dyDescent="0.7">
      <c r="A2" s="11"/>
      <c r="B2" s="116" t="s">
        <v>1</v>
      </c>
      <c r="C2" s="145"/>
      <c r="D2" s="145"/>
      <c r="E2" s="145"/>
      <c r="F2" s="140"/>
      <c r="G2" s="11"/>
      <c r="H2" s="11"/>
      <c r="I2" s="11"/>
      <c r="J2" s="11"/>
      <c r="K2" s="11"/>
      <c r="L2" s="11"/>
      <c r="M2" s="11"/>
      <c r="N2" s="11"/>
      <c r="O2" s="11"/>
      <c r="Q2" t="s">
        <v>2</v>
      </c>
    </row>
    <row r="3" spans="1:17" ht="14.65" thickBot="1" x14ac:dyDescent="0.5">
      <c r="A3" s="11"/>
      <c r="B3" s="61"/>
      <c r="C3" s="145"/>
      <c r="D3" s="145"/>
      <c r="E3" s="145"/>
      <c r="F3" s="140"/>
      <c r="G3" s="11"/>
      <c r="H3" s="11"/>
      <c r="I3" s="11"/>
      <c r="J3" s="11"/>
      <c r="K3" s="11"/>
      <c r="L3" s="11"/>
      <c r="M3" s="11"/>
      <c r="N3" s="11"/>
      <c r="O3" s="11"/>
      <c r="Q3" t="s">
        <v>3</v>
      </c>
    </row>
    <row r="4" spans="1:17" ht="15" thickTop="1" thickBot="1" x14ac:dyDescent="0.5">
      <c r="A4" s="11"/>
      <c r="B4" s="115" t="s">
        <v>4</v>
      </c>
      <c r="C4" s="146"/>
      <c r="D4" s="145"/>
      <c r="E4" s="145"/>
      <c r="F4" s="140"/>
      <c r="G4" s="11"/>
      <c r="H4" s="11"/>
      <c r="I4" s="11"/>
      <c r="J4" s="11"/>
      <c r="K4" s="11"/>
      <c r="L4" s="11"/>
      <c r="M4" s="11"/>
      <c r="N4" s="11"/>
      <c r="O4" s="11"/>
    </row>
    <row r="5" spans="1:17" ht="15" thickTop="1" thickBot="1" x14ac:dyDescent="0.5">
      <c r="A5" s="11"/>
      <c r="B5" s="115" t="s">
        <v>5</v>
      </c>
      <c r="C5" s="146"/>
      <c r="D5" s="145"/>
      <c r="E5" s="145"/>
      <c r="F5" s="140"/>
      <c r="G5" s="11"/>
      <c r="H5" s="11"/>
      <c r="I5" s="11"/>
      <c r="J5" s="11"/>
      <c r="K5" s="11"/>
      <c r="L5" s="11"/>
      <c r="M5" s="11"/>
      <c r="N5" s="11"/>
      <c r="O5" s="11"/>
    </row>
    <row r="6" spans="1:17" ht="15" thickTop="1" thickBot="1" x14ac:dyDescent="0.5">
      <c r="A6" s="11"/>
      <c r="B6" s="115" t="s">
        <v>6</v>
      </c>
      <c r="C6" s="146"/>
      <c r="D6" s="147" t="s">
        <v>7</v>
      </c>
      <c r="E6" s="145"/>
      <c r="F6" s="140"/>
      <c r="G6" s="11"/>
      <c r="H6" s="11"/>
      <c r="I6" s="11"/>
      <c r="J6" s="11"/>
      <c r="K6" s="11"/>
      <c r="L6" s="11"/>
      <c r="M6" s="11"/>
      <c r="N6" s="11"/>
      <c r="O6" s="11"/>
    </row>
    <row r="7" spans="1:17" ht="30.95" customHeight="1" thickTop="1" thickBot="1" x14ac:dyDescent="0.5">
      <c r="A7" s="11"/>
      <c r="B7" s="115" t="s">
        <v>8</v>
      </c>
      <c r="C7" s="146"/>
      <c r="D7" s="626" t="s">
        <v>9</v>
      </c>
      <c r="E7" s="627"/>
      <c r="F7" s="627"/>
      <c r="G7" s="11"/>
      <c r="H7" s="11"/>
      <c r="I7" s="11"/>
      <c r="J7" s="11"/>
      <c r="K7" s="11"/>
      <c r="L7" s="11"/>
      <c r="M7" s="11"/>
      <c r="N7" s="11"/>
      <c r="O7" s="11"/>
    </row>
    <row r="8" spans="1:17" ht="15" thickTop="1" thickBot="1" x14ac:dyDescent="0.5">
      <c r="A8" s="11"/>
      <c r="B8" s="115"/>
      <c r="C8" s="145"/>
      <c r="D8" s="145"/>
      <c r="E8" s="145"/>
      <c r="F8" s="140"/>
      <c r="G8" s="11"/>
      <c r="H8" s="11"/>
      <c r="I8" s="11"/>
      <c r="J8" s="11"/>
      <c r="K8" s="11"/>
      <c r="L8" s="11"/>
      <c r="M8" s="11"/>
      <c r="N8" s="11"/>
      <c r="O8" s="11"/>
    </row>
    <row r="9" spans="1:17" ht="15" thickTop="1" thickBot="1" x14ac:dyDescent="0.5">
      <c r="A9" s="11"/>
      <c r="B9" s="115" t="s">
        <v>10</v>
      </c>
      <c r="C9" s="146"/>
      <c r="D9" s="145"/>
      <c r="E9" s="145"/>
      <c r="F9" s="140"/>
      <c r="G9" s="11"/>
      <c r="H9" s="11"/>
      <c r="I9" s="11"/>
      <c r="J9" s="11"/>
      <c r="K9" s="11"/>
      <c r="L9" s="11"/>
      <c r="M9" s="11"/>
      <c r="N9" s="11"/>
      <c r="O9" s="11"/>
    </row>
    <row r="10" spans="1:17" ht="15" thickTop="1" thickBot="1" x14ac:dyDescent="0.5">
      <c r="A10" s="11"/>
      <c r="B10" s="115" t="s">
        <v>11</v>
      </c>
      <c r="C10" s="227"/>
      <c r="D10" s="145"/>
      <c r="E10" s="145"/>
      <c r="F10" s="140"/>
      <c r="G10" s="11"/>
      <c r="H10" s="11"/>
      <c r="I10" s="11"/>
      <c r="J10" s="11"/>
      <c r="K10" s="11"/>
      <c r="L10" s="11"/>
      <c r="M10" s="11"/>
      <c r="N10" s="11"/>
      <c r="O10" s="11"/>
    </row>
    <row r="11" spans="1:17" ht="15" thickTop="1" thickBot="1" x14ac:dyDescent="0.5">
      <c r="A11" s="11"/>
      <c r="B11" s="115" t="s">
        <v>12</v>
      </c>
      <c r="C11" s="146"/>
      <c r="D11" s="145"/>
      <c r="E11" s="145"/>
      <c r="F11" s="140"/>
      <c r="G11" s="11"/>
      <c r="H11" s="11"/>
      <c r="I11" s="11"/>
      <c r="J11" s="11"/>
      <c r="K11" s="11"/>
      <c r="L11" s="11"/>
      <c r="M11" s="11"/>
      <c r="N11" s="11"/>
      <c r="O11" s="11"/>
    </row>
    <row r="12" spans="1:17" ht="29.25" thickTop="1" thickBot="1" x14ac:dyDescent="0.5">
      <c r="A12" s="11"/>
      <c r="B12" s="115" t="s">
        <v>13</v>
      </c>
      <c r="C12" s="148"/>
      <c r="D12" s="145"/>
      <c r="E12" s="145"/>
      <c r="F12" s="140"/>
      <c r="G12" s="11"/>
      <c r="H12" s="11"/>
      <c r="I12" s="11"/>
      <c r="J12" s="11"/>
      <c r="K12" s="11"/>
      <c r="L12" s="11"/>
      <c r="M12" s="11"/>
      <c r="N12" s="11"/>
      <c r="O12" s="11"/>
    </row>
    <row r="13" spans="1:17" ht="14.65" thickTop="1" x14ac:dyDescent="0.45">
      <c r="A13" s="11"/>
      <c r="B13" s="115"/>
      <c r="C13" s="145"/>
      <c r="D13" s="145"/>
      <c r="E13" s="145"/>
      <c r="F13" s="140"/>
      <c r="G13" s="11"/>
      <c r="H13" s="11"/>
      <c r="I13" s="11"/>
      <c r="J13" s="11"/>
      <c r="K13" s="11"/>
      <c r="L13" s="11"/>
      <c r="M13" s="11"/>
      <c r="N13" s="11"/>
      <c r="O13" s="11"/>
    </row>
    <row r="14" spans="1:17" ht="14.65" thickBot="1" x14ac:dyDescent="0.5">
      <c r="A14" s="11"/>
      <c r="B14" s="115" t="s">
        <v>14</v>
      </c>
      <c r="C14" s="145"/>
      <c r="D14" s="145"/>
      <c r="E14" s="145"/>
      <c r="F14" s="140"/>
      <c r="G14" s="11"/>
      <c r="H14" s="11"/>
      <c r="I14" s="11"/>
      <c r="J14" s="11"/>
      <c r="K14" s="11"/>
      <c r="L14" s="11"/>
      <c r="M14" s="11"/>
      <c r="N14" s="11"/>
      <c r="O14" s="11"/>
    </row>
    <row r="15" spans="1:17" ht="135.94999999999999" customHeight="1" thickTop="1" thickBot="1" x14ac:dyDescent="0.5">
      <c r="A15" s="11"/>
      <c r="B15" s="613"/>
      <c r="C15" s="614"/>
      <c r="D15" s="614"/>
      <c r="E15" s="614"/>
      <c r="F15" s="615"/>
      <c r="G15" s="11"/>
      <c r="H15" s="11"/>
      <c r="I15" s="11"/>
      <c r="J15" s="11"/>
      <c r="K15" s="11"/>
      <c r="L15" s="11"/>
      <c r="M15" s="11"/>
      <c r="N15" s="11"/>
      <c r="O15" s="11"/>
    </row>
    <row r="16" spans="1:17" ht="14.65" thickTop="1" x14ac:dyDescent="0.45">
      <c r="A16" s="11"/>
      <c r="B16" s="61"/>
      <c r="C16" s="145"/>
      <c r="D16" s="145"/>
      <c r="E16" s="145"/>
      <c r="F16" s="140"/>
      <c r="G16" s="11"/>
      <c r="H16" s="11"/>
      <c r="I16" s="11"/>
      <c r="J16" s="11"/>
      <c r="K16" s="11"/>
      <c r="L16" s="11"/>
      <c r="M16" s="11"/>
      <c r="N16" s="11"/>
      <c r="O16" s="11"/>
    </row>
    <row r="17" spans="1:15" ht="47.1" customHeight="1" x14ac:dyDescent="0.7">
      <c r="A17" s="117" t="s">
        <v>15</v>
      </c>
      <c r="B17" s="628" t="s">
        <v>16</v>
      </c>
      <c r="C17" s="628"/>
      <c r="D17" s="628"/>
      <c r="E17" s="145"/>
      <c r="F17" s="140"/>
      <c r="G17" s="11"/>
      <c r="H17" s="11"/>
      <c r="I17" s="11"/>
      <c r="J17" s="11"/>
      <c r="K17" s="11"/>
      <c r="L17" s="11"/>
      <c r="M17" s="11"/>
      <c r="N17" s="11"/>
      <c r="O17" s="11"/>
    </row>
    <row r="18" spans="1:15" x14ac:dyDescent="0.45">
      <c r="A18" s="11"/>
      <c r="B18" s="624" t="s">
        <v>17</v>
      </c>
      <c r="C18" s="624"/>
      <c r="D18" s="624"/>
      <c r="E18" s="624"/>
      <c r="F18" s="624"/>
      <c r="G18" s="11"/>
      <c r="H18" s="11"/>
      <c r="I18" s="11"/>
      <c r="J18" s="122"/>
      <c r="K18" s="11"/>
      <c r="L18" s="11"/>
      <c r="M18" s="11"/>
      <c r="N18" s="11"/>
      <c r="O18" s="11"/>
    </row>
    <row r="19" spans="1:15" ht="30.6" customHeight="1" x14ac:dyDescent="0.45">
      <c r="A19" s="11"/>
      <c r="B19" s="608" t="s">
        <v>18</v>
      </c>
      <c r="C19" s="608"/>
      <c r="D19" s="608"/>
      <c r="E19" s="608"/>
      <c r="F19" s="608"/>
      <c r="G19" s="11"/>
      <c r="H19" s="11"/>
      <c r="I19" s="11"/>
      <c r="J19" s="263"/>
      <c r="K19" s="11"/>
      <c r="L19" s="11"/>
      <c r="M19" s="11"/>
      <c r="N19" s="11"/>
      <c r="O19" s="11"/>
    </row>
    <row r="20" spans="1:15" x14ac:dyDescent="0.45">
      <c r="A20" s="11"/>
      <c r="B20" s="608" t="s">
        <v>19</v>
      </c>
      <c r="C20" s="608"/>
      <c r="D20" s="608"/>
      <c r="E20" s="608"/>
      <c r="F20" s="608"/>
      <c r="G20" s="11"/>
      <c r="H20" s="11"/>
      <c r="I20" s="11"/>
      <c r="J20" s="263"/>
      <c r="K20" s="11"/>
      <c r="L20" s="11"/>
      <c r="M20" s="11"/>
      <c r="N20" s="11"/>
      <c r="O20" s="11"/>
    </row>
    <row r="21" spans="1:15" ht="30" customHeight="1" x14ac:dyDescent="0.45">
      <c r="A21" s="11"/>
      <c r="B21" s="608" t="s">
        <v>20</v>
      </c>
      <c r="C21" s="608"/>
      <c r="D21" s="608"/>
      <c r="E21" s="608"/>
      <c r="F21" s="608"/>
      <c r="G21" s="11"/>
      <c r="H21" s="11"/>
      <c r="I21" s="11"/>
      <c r="J21" s="263"/>
      <c r="K21" s="11"/>
      <c r="L21" s="11"/>
      <c r="M21" s="11"/>
      <c r="N21" s="11"/>
      <c r="O21" s="11"/>
    </row>
    <row r="22" spans="1:15" x14ac:dyDescent="0.45">
      <c r="A22" s="11"/>
      <c r="B22" s="608"/>
      <c r="C22" s="608"/>
      <c r="D22" s="608"/>
      <c r="E22" s="608"/>
      <c r="F22" s="608"/>
      <c r="G22" s="11"/>
      <c r="H22" s="11"/>
      <c r="I22" s="11"/>
      <c r="J22" s="264"/>
      <c r="K22" s="11"/>
      <c r="L22" s="11"/>
      <c r="M22" s="11"/>
      <c r="N22" s="11"/>
      <c r="O22" s="11"/>
    </row>
    <row r="23" spans="1:15" x14ac:dyDescent="0.45">
      <c r="A23" s="11"/>
      <c r="B23" s="624" t="s">
        <v>21</v>
      </c>
      <c r="C23" s="624"/>
      <c r="D23" s="624"/>
      <c r="E23" s="624"/>
      <c r="F23" s="624"/>
      <c r="G23" s="11"/>
      <c r="H23" s="11"/>
      <c r="I23" s="11"/>
      <c r="J23" s="265"/>
      <c r="K23" s="11"/>
      <c r="L23" s="11"/>
      <c r="M23" s="11"/>
      <c r="N23" s="11"/>
      <c r="O23" s="11"/>
    </row>
    <row r="24" spans="1:15" x14ac:dyDescent="0.45">
      <c r="A24" s="11"/>
      <c r="B24" s="608" t="s">
        <v>22</v>
      </c>
      <c r="C24" s="608"/>
      <c r="D24" s="608"/>
      <c r="E24" s="608"/>
      <c r="F24" s="608"/>
      <c r="G24" s="11"/>
      <c r="H24" s="11"/>
      <c r="I24" s="11"/>
      <c r="J24" s="265"/>
      <c r="K24" s="11"/>
      <c r="L24" s="11"/>
      <c r="M24" s="11"/>
      <c r="N24" s="11"/>
      <c r="O24" s="11"/>
    </row>
    <row r="25" spans="1:15" x14ac:dyDescent="0.45">
      <c r="A25" s="11"/>
      <c r="B25" s="624"/>
      <c r="C25" s="624"/>
      <c r="D25" s="624"/>
      <c r="E25" s="624"/>
      <c r="F25" s="624"/>
      <c r="G25" s="11"/>
      <c r="H25" s="11"/>
      <c r="I25" s="11"/>
      <c r="J25" s="266"/>
      <c r="K25" s="11"/>
      <c r="L25" s="11"/>
      <c r="M25" s="11"/>
      <c r="N25" s="11"/>
      <c r="O25" s="11"/>
    </row>
    <row r="26" spans="1:15" x14ac:dyDescent="0.45">
      <c r="A26" s="11"/>
      <c r="B26" s="624" t="s">
        <v>23</v>
      </c>
      <c r="C26" s="624"/>
      <c r="D26" s="624"/>
      <c r="E26" s="624"/>
      <c r="F26" s="624"/>
      <c r="G26" s="11"/>
      <c r="H26" s="11"/>
      <c r="I26" s="11"/>
      <c r="J26" s="11"/>
      <c r="K26" s="11"/>
      <c r="L26" s="11"/>
      <c r="M26" s="11"/>
      <c r="N26" s="11"/>
      <c r="O26" s="11"/>
    </row>
    <row r="27" spans="1:15" ht="219.6" customHeight="1" x14ac:dyDescent="0.45">
      <c r="A27" s="11"/>
      <c r="B27" s="608" t="s">
        <v>1419</v>
      </c>
      <c r="C27" s="608"/>
      <c r="D27" s="608"/>
      <c r="E27" s="608"/>
      <c r="F27" s="608"/>
      <c r="G27" s="11"/>
      <c r="H27" s="11"/>
      <c r="I27" s="11"/>
      <c r="J27" s="11"/>
      <c r="K27" s="11"/>
      <c r="L27" s="11"/>
      <c r="M27" s="11"/>
      <c r="N27" s="11"/>
      <c r="O27" s="11"/>
    </row>
    <row r="28" spans="1:15" x14ac:dyDescent="0.45">
      <c r="A28" s="11"/>
      <c r="B28" s="608"/>
      <c r="C28" s="608"/>
      <c r="D28" s="608"/>
      <c r="E28" s="608"/>
      <c r="F28" s="608"/>
      <c r="G28" s="11"/>
      <c r="H28" s="11"/>
      <c r="I28" s="11"/>
      <c r="J28" s="11"/>
      <c r="K28" s="11"/>
      <c r="L28" s="11"/>
      <c r="M28" s="11"/>
      <c r="N28" s="11"/>
      <c r="O28" s="11"/>
    </row>
    <row r="29" spans="1:15" x14ac:dyDescent="0.45">
      <c r="A29" s="11"/>
      <c r="B29" s="624" t="s">
        <v>24</v>
      </c>
      <c r="C29" s="624"/>
      <c r="D29" s="624"/>
      <c r="E29" s="624"/>
      <c r="F29" s="624"/>
      <c r="G29" s="11"/>
      <c r="H29" s="11"/>
      <c r="I29" s="11"/>
      <c r="J29" s="11"/>
      <c r="K29" s="11"/>
      <c r="L29" s="11"/>
      <c r="M29" s="11"/>
      <c r="N29" s="11"/>
      <c r="O29" s="11"/>
    </row>
    <row r="30" spans="1:15" x14ac:dyDescent="0.45">
      <c r="A30" s="11"/>
      <c r="B30" s="608" t="s">
        <v>25</v>
      </c>
      <c r="C30" s="608"/>
      <c r="D30" s="608"/>
      <c r="E30" s="608"/>
      <c r="F30" s="608"/>
      <c r="G30" s="11"/>
      <c r="H30" s="11"/>
      <c r="I30" s="11"/>
      <c r="J30" s="11"/>
      <c r="K30" s="11"/>
      <c r="L30" s="11"/>
      <c r="M30" s="11"/>
      <c r="N30" s="11"/>
      <c r="O30" s="11"/>
    </row>
    <row r="31" spans="1:15" x14ac:dyDescent="0.45">
      <c r="A31" s="11"/>
      <c r="B31" s="608" t="s">
        <v>26</v>
      </c>
      <c r="C31" s="608"/>
      <c r="D31" s="608"/>
      <c r="E31" s="608"/>
      <c r="F31" s="608"/>
      <c r="G31" s="11"/>
      <c r="H31" s="11"/>
      <c r="I31" s="11"/>
      <c r="J31" s="11"/>
      <c r="K31" s="11"/>
      <c r="L31" s="11"/>
      <c r="M31" s="11"/>
      <c r="N31" s="11"/>
      <c r="O31" s="11"/>
    </row>
    <row r="32" spans="1:15" x14ac:dyDescent="0.45">
      <c r="A32" s="11"/>
      <c r="B32" s="608"/>
      <c r="C32" s="608"/>
      <c r="D32" s="608"/>
      <c r="E32" s="608"/>
      <c r="F32" s="608"/>
      <c r="G32" s="11"/>
      <c r="H32" s="11"/>
      <c r="I32" s="11"/>
      <c r="J32" s="11"/>
      <c r="K32" s="11"/>
      <c r="L32" s="11"/>
      <c r="M32" s="11"/>
      <c r="N32" s="11"/>
      <c r="O32" s="11"/>
    </row>
    <row r="33" spans="1:15" ht="17.25" thickBot="1" x14ac:dyDescent="0.55000000000000004">
      <c r="A33" s="118" t="s">
        <v>27</v>
      </c>
      <c r="B33" s="625" t="s">
        <v>28</v>
      </c>
      <c r="C33" s="625"/>
      <c r="D33" s="625"/>
      <c r="E33" s="625"/>
      <c r="F33" s="625"/>
      <c r="G33" s="11"/>
      <c r="H33" s="11"/>
      <c r="I33" s="11"/>
      <c r="J33" s="11"/>
      <c r="K33" s="11"/>
      <c r="L33" s="11"/>
      <c r="M33" s="11"/>
      <c r="N33" s="11"/>
      <c r="O33" s="11"/>
    </row>
    <row r="34" spans="1:15" ht="15" thickTop="1" thickBot="1" x14ac:dyDescent="0.5">
      <c r="A34" s="119" t="s">
        <v>29</v>
      </c>
      <c r="B34" s="78" t="s">
        <v>30</v>
      </c>
      <c r="C34" s="623" t="s">
        <v>31</v>
      </c>
      <c r="D34" s="623"/>
      <c r="E34" s="623"/>
      <c r="F34" s="141" t="s">
        <v>32</v>
      </c>
      <c r="G34" s="11"/>
      <c r="H34" s="11"/>
      <c r="I34" s="11"/>
      <c r="J34" s="11"/>
      <c r="K34" s="11"/>
      <c r="L34" s="11"/>
      <c r="M34" s="11"/>
      <c r="N34" s="11"/>
      <c r="O34" s="11"/>
    </row>
    <row r="35" spans="1:15" ht="14.45" customHeight="1" x14ac:dyDescent="0.45">
      <c r="A35" s="11"/>
      <c r="B35" s="136" t="s">
        <v>33</v>
      </c>
      <c r="C35" s="610" t="s">
        <v>34</v>
      </c>
      <c r="D35" s="610"/>
      <c r="E35" s="610"/>
      <c r="F35" s="137" t="s">
        <v>35</v>
      </c>
      <c r="G35" s="11"/>
      <c r="H35" s="11"/>
      <c r="I35" s="11"/>
      <c r="J35" s="11"/>
      <c r="K35" s="11"/>
      <c r="L35" s="11"/>
      <c r="M35" s="11"/>
      <c r="N35" s="11"/>
      <c r="O35" s="11"/>
    </row>
    <row r="36" spans="1:15" ht="29.1" customHeight="1" x14ac:dyDescent="0.45">
      <c r="A36" s="11"/>
      <c r="B36" s="136" t="s">
        <v>35</v>
      </c>
      <c r="C36" s="610" t="s">
        <v>36</v>
      </c>
      <c r="D36" s="610"/>
      <c r="E36" s="610"/>
      <c r="F36" s="137" t="s">
        <v>33</v>
      </c>
      <c r="G36" s="11"/>
      <c r="H36" s="11"/>
      <c r="I36" s="11"/>
      <c r="J36" s="11"/>
      <c r="K36" s="11"/>
      <c r="L36" s="11"/>
      <c r="M36" s="11"/>
      <c r="N36" s="11"/>
      <c r="O36" s="11"/>
    </row>
    <row r="37" spans="1:15" ht="14.45" customHeight="1" x14ac:dyDescent="0.45">
      <c r="A37" s="11"/>
      <c r="B37" s="136" t="s">
        <v>37</v>
      </c>
      <c r="C37" s="610" t="s">
        <v>38</v>
      </c>
      <c r="D37" s="610"/>
      <c r="E37" s="610"/>
      <c r="F37" s="137"/>
      <c r="G37" s="11"/>
      <c r="H37" s="11"/>
      <c r="I37" s="11"/>
      <c r="J37" s="11"/>
      <c r="K37" s="11"/>
      <c r="L37" s="11"/>
      <c r="M37" s="11"/>
      <c r="N37" s="11"/>
      <c r="O37" s="11"/>
    </row>
    <row r="38" spans="1:15" ht="135" customHeight="1" x14ac:dyDescent="0.45">
      <c r="A38" s="11"/>
      <c r="B38" s="136" t="s">
        <v>39</v>
      </c>
      <c r="C38" s="631" t="s">
        <v>1405</v>
      </c>
      <c r="D38" s="631"/>
      <c r="E38" s="631"/>
      <c r="F38" s="137" t="s">
        <v>33</v>
      </c>
      <c r="G38" s="11"/>
      <c r="H38" s="11"/>
      <c r="I38" s="11"/>
      <c r="J38" s="11"/>
      <c r="K38" s="11"/>
      <c r="L38" s="11"/>
      <c r="M38" s="11"/>
      <c r="N38" s="11"/>
      <c r="O38" s="11"/>
    </row>
    <row r="39" spans="1:15" ht="60" customHeight="1" x14ac:dyDescent="0.45">
      <c r="A39" s="11"/>
      <c r="B39" s="136" t="s">
        <v>40</v>
      </c>
      <c r="C39" s="610" t="s">
        <v>1406</v>
      </c>
      <c r="D39" s="610"/>
      <c r="E39" s="610"/>
      <c r="F39" s="137"/>
      <c r="G39" s="11"/>
      <c r="H39" s="11"/>
      <c r="I39" s="11"/>
      <c r="J39" s="11"/>
      <c r="K39" s="11"/>
      <c r="L39" s="11"/>
      <c r="M39" s="11"/>
      <c r="N39" s="11"/>
      <c r="O39" s="11"/>
    </row>
    <row r="40" spans="1:15" ht="171.75" customHeight="1" x14ac:dyDescent="0.45">
      <c r="A40" s="11"/>
      <c r="B40" s="136" t="s">
        <v>41</v>
      </c>
      <c r="C40" s="610" t="s">
        <v>42</v>
      </c>
      <c r="D40" s="610"/>
      <c r="E40" s="610"/>
      <c r="F40" s="137"/>
      <c r="G40" s="11"/>
      <c r="H40" s="11"/>
      <c r="I40" s="11"/>
      <c r="J40" s="11"/>
      <c r="K40" s="11"/>
      <c r="L40" s="11"/>
      <c r="M40" s="11"/>
      <c r="N40" s="11"/>
      <c r="O40" s="11"/>
    </row>
    <row r="41" spans="1:15" x14ac:dyDescent="0.45">
      <c r="A41" s="11"/>
      <c r="B41" s="636"/>
      <c r="C41" s="636"/>
      <c r="D41" s="636"/>
      <c r="E41" s="636"/>
      <c r="F41" s="636"/>
      <c r="G41" s="11"/>
      <c r="H41" s="11"/>
      <c r="I41" s="11"/>
      <c r="J41" s="11"/>
      <c r="K41" s="11"/>
      <c r="L41" s="11"/>
      <c r="M41" s="11"/>
      <c r="N41" s="11"/>
      <c r="O41" s="11"/>
    </row>
    <row r="42" spans="1:15" ht="14.65" thickBot="1" x14ac:dyDescent="0.5">
      <c r="A42" s="119" t="s">
        <v>43</v>
      </c>
      <c r="B42" s="78" t="s">
        <v>44</v>
      </c>
      <c r="C42" s="623" t="s">
        <v>31</v>
      </c>
      <c r="D42" s="623"/>
      <c r="E42" s="623"/>
      <c r="F42" s="141" t="s">
        <v>32</v>
      </c>
      <c r="G42" s="11"/>
      <c r="H42" s="11"/>
      <c r="I42" s="11"/>
      <c r="J42" s="11"/>
      <c r="K42" s="11"/>
      <c r="L42" s="11"/>
      <c r="M42" s="11"/>
      <c r="N42" s="11"/>
      <c r="O42" s="11"/>
    </row>
    <row r="43" spans="1:15" ht="55.35" customHeight="1" x14ac:dyDescent="0.45">
      <c r="A43" s="11"/>
      <c r="B43" s="136" t="s">
        <v>45</v>
      </c>
      <c r="C43" s="610" t="s">
        <v>46</v>
      </c>
      <c r="D43" s="610"/>
      <c r="E43" s="610"/>
      <c r="F43" s="137" t="s">
        <v>35</v>
      </c>
      <c r="G43" s="11"/>
      <c r="H43" s="11"/>
      <c r="I43" s="11"/>
      <c r="J43" s="11"/>
      <c r="K43" s="11"/>
      <c r="L43" s="11"/>
      <c r="M43" s="11"/>
      <c r="N43" s="11"/>
      <c r="O43" s="11"/>
    </row>
    <row r="44" spans="1:15" ht="63" customHeight="1" x14ac:dyDescent="0.45">
      <c r="A44" s="11"/>
      <c r="B44" s="136" t="s">
        <v>47</v>
      </c>
      <c r="C44" s="610" t="s">
        <v>48</v>
      </c>
      <c r="D44" s="610"/>
      <c r="E44" s="610"/>
      <c r="F44" s="137" t="s">
        <v>39</v>
      </c>
      <c r="G44" s="11"/>
      <c r="H44" s="11"/>
      <c r="I44" s="11"/>
      <c r="J44" s="11"/>
      <c r="K44" s="11"/>
      <c r="L44" s="11"/>
      <c r="M44" s="11"/>
      <c r="N44" s="11"/>
      <c r="O44" s="11"/>
    </row>
    <row r="45" spans="1:15" ht="152.44999999999999" customHeight="1" x14ac:dyDescent="0.45">
      <c r="A45" s="11"/>
      <c r="B45" s="136" t="s">
        <v>49</v>
      </c>
      <c r="C45" s="610" t="s">
        <v>50</v>
      </c>
      <c r="D45" s="610"/>
      <c r="E45" s="610"/>
      <c r="F45" s="137"/>
      <c r="G45" s="11"/>
      <c r="H45" s="11"/>
      <c r="I45" s="11"/>
      <c r="J45" s="11"/>
      <c r="K45" s="11"/>
      <c r="L45" s="11"/>
      <c r="M45" s="11"/>
      <c r="N45" s="11"/>
      <c r="O45" s="11"/>
    </row>
    <row r="46" spans="1:15" ht="136.5" customHeight="1" x14ac:dyDescent="0.45">
      <c r="A46" s="11"/>
      <c r="B46" s="136" t="s">
        <v>51</v>
      </c>
      <c r="C46" s="631" t="s">
        <v>1423</v>
      </c>
      <c r="D46" s="631"/>
      <c r="E46" s="631"/>
      <c r="F46" s="137" t="s">
        <v>39</v>
      </c>
      <c r="G46" s="11"/>
      <c r="H46" s="11"/>
      <c r="I46" s="11"/>
      <c r="J46" s="11"/>
      <c r="K46" s="11"/>
      <c r="L46" s="11"/>
      <c r="M46" s="11"/>
      <c r="N46" s="11"/>
      <c r="O46" s="11"/>
    </row>
    <row r="47" spans="1:15" x14ac:dyDescent="0.45">
      <c r="A47" s="11"/>
      <c r="B47" s="636"/>
      <c r="C47" s="636"/>
      <c r="D47" s="636"/>
      <c r="E47" s="636"/>
      <c r="F47" s="636"/>
      <c r="G47" s="11"/>
      <c r="H47" s="11"/>
      <c r="I47" s="11"/>
      <c r="J47" s="11"/>
      <c r="K47" s="11"/>
      <c r="L47" s="11"/>
      <c r="M47" s="11"/>
      <c r="N47" s="11"/>
      <c r="O47" s="11"/>
    </row>
    <row r="48" spans="1:15" ht="14.65" thickBot="1" x14ac:dyDescent="0.5">
      <c r="A48" s="119" t="s">
        <v>52</v>
      </c>
      <c r="B48" s="78" t="s">
        <v>53</v>
      </c>
      <c r="C48" s="623"/>
      <c r="D48" s="623"/>
      <c r="E48" s="623"/>
      <c r="F48" s="141"/>
      <c r="G48" s="11"/>
      <c r="H48" s="11"/>
      <c r="I48" s="11"/>
      <c r="J48" s="11"/>
      <c r="K48" s="11"/>
      <c r="L48" s="11"/>
      <c r="M48" s="11"/>
      <c r="N48" s="11"/>
      <c r="O48" s="11"/>
    </row>
    <row r="49" spans="1:15" x14ac:dyDescent="0.45">
      <c r="A49" s="11"/>
      <c r="B49" s="133" t="s">
        <v>54</v>
      </c>
      <c r="C49" s="634" t="s">
        <v>31</v>
      </c>
      <c r="D49" s="634"/>
      <c r="E49" s="634"/>
      <c r="F49" s="138" t="s">
        <v>32</v>
      </c>
      <c r="G49" s="11"/>
      <c r="H49" s="11"/>
      <c r="I49" s="11"/>
      <c r="J49" s="11"/>
      <c r="K49" s="11"/>
      <c r="L49" s="11"/>
      <c r="M49" s="11"/>
      <c r="N49" s="11"/>
      <c r="O49" s="11"/>
    </row>
    <row r="50" spans="1:15" ht="80.099999999999994" customHeight="1" x14ac:dyDescent="0.45">
      <c r="A50" s="11"/>
      <c r="B50" s="136" t="s">
        <v>55</v>
      </c>
      <c r="C50" s="610" t="s">
        <v>1407</v>
      </c>
      <c r="D50" s="610"/>
      <c r="E50" s="610"/>
      <c r="F50" s="137"/>
      <c r="G50" s="275"/>
      <c r="H50" s="11"/>
      <c r="I50" s="11"/>
      <c r="J50" s="11"/>
      <c r="K50" s="11"/>
      <c r="L50" s="11"/>
      <c r="M50" s="11"/>
      <c r="N50" s="11"/>
      <c r="O50" s="11"/>
    </row>
    <row r="51" spans="1:15" ht="212.45" customHeight="1" x14ac:dyDescent="0.45">
      <c r="A51" s="11"/>
      <c r="B51" s="136" t="s">
        <v>56</v>
      </c>
      <c r="C51" s="610" t="s">
        <v>57</v>
      </c>
      <c r="D51" s="610"/>
      <c r="E51" s="610"/>
      <c r="F51" s="137" t="s">
        <v>58</v>
      </c>
      <c r="G51" s="262"/>
      <c r="H51" s="11"/>
      <c r="I51" s="11"/>
      <c r="J51" s="11"/>
      <c r="K51" s="11"/>
      <c r="L51" s="11"/>
      <c r="M51" s="11"/>
      <c r="N51" s="11"/>
      <c r="O51" s="11"/>
    </row>
    <row r="52" spans="1:15" ht="43.5" customHeight="1" x14ac:dyDescent="0.45">
      <c r="A52" s="11"/>
      <c r="B52" s="136" t="s">
        <v>1339</v>
      </c>
      <c r="C52" s="610" t="s">
        <v>1340</v>
      </c>
      <c r="D52" s="610"/>
      <c r="E52" s="610"/>
      <c r="F52" s="137"/>
      <c r="G52" s="11"/>
      <c r="H52" s="11"/>
      <c r="I52" s="11"/>
      <c r="J52" s="11"/>
      <c r="K52" s="11"/>
      <c r="L52" s="11"/>
      <c r="M52" s="11"/>
      <c r="N52" s="11"/>
      <c r="O52" s="11"/>
    </row>
    <row r="53" spans="1:15" ht="43.5" customHeight="1" x14ac:dyDescent="0.45">
      <c r="A53" s="11"/>
      <c r="B53" s="136" t="s">
        <v>59</v>
      </c>
      <c r="C53" s="610" t="s">
        <v>60</v>
      </c>
      <c r="D53" s="610"/>
      <c r="E53" s="610"/>
      <c r="F53" s="137"/>
      <c r="G53" s="11"/>
      <c r="H53" s="11"/>
      <c r="I53" s="11"/>
      <c r="J53" s="11"/>
      <c r="K53" s="11"/>
      <c r="L53" s="11"/>
      <c r="M53" s="11"/>
      <c r="N53" s="11"/>
      <c r="O53" s="11"/>
    </row>
    <row r="54" spans="1:15" ht="67.5" customHeight="1" x14ac:dyDescent="0.45">
      <c r="A54" s="11"/>
      <c r="B54" s="136" t="s">
        <v>61</v>
      </c>
      <c r="C54" s="610" t="s">
        <v>62</v>
      </c>
      <c r="D54" s="610"/>
      <c r="E54" s="610"/>
      <c r="F54" s="137"/>
      <c r="G54" s="11"/>
      <c r="H54" s="11"/>
      <c r="I54" s="11"/>
      <c r="J54" s="11"/>
      <c r="K54" s="11"/>
      <c r="L54" s="11"/>
      <c r="M54" s="11"/>
      <c r="N54" s="11"/>
      <c r="O54" s="11"/>
    </row>
    <row r="55" spans="1:15" ht="29.1" customHeight="1" x14ac:dyDescent="0.45">
      <c r="A55" s="11"/>
      <c r="B55" s="136" t="s">
        <v>1337</v>
      </c>
      <c r="C55" s="610" t="s">
        <v>63</v>
      </c>
      <c r="D55" s="610"/>
      <c r="E55" s="610"/>
      <c r="F55" s="137"/>
      <c r="G55" s="11"/>
      <c r="H55" s="11"/>
      <c r="I55" s="11"/>
      <c r="J55" s="11"/>
      <c r="K55" s="11"/>
      <c r="L55" s="11"/>
      <c r="M55" s="11"/>
      <c r="N55" s="11"/>
      <c r="O55" s="11"/>
    </row>
    <row r="56" spans="1:15" ht="57" customHeight="1" x14ac:dyDescent="0.45">
      <c r="A56" s="11"/>
      <c r="B56" s="136" t="s">
        <v>64</v>
      </c>
      <c r="C56" s="610" t="s">
        <v>65</v>
      </c>
      <c r="D56" s="610"/>
      <c r="E56" s="610"/>
      <c r="F56" s="137"/>
      <c r="G56" s="11"/>
      <c r="H56" s="11"/>
      <c r="I56" s="11"/>
      <c r="J56" s="11"/>
      <c r="K56" s="11"/>
      <c r="L56" s="11"/>
      <c r="M56" s="11"/>
      <c r="N56" s="11"/>
      <c r="O56" s="11"/>
    </row>
    <row r="57" spans="1:15" x14ac:dyDescent="0.45">
      <c r="A57" s="11"/>
      <c r="B57" s="638"/>
      <c r="C57" s="638"/>
      <c r="D57" s="638"/>
      <c r="E57" s="638"/>
      <c r="F57" s="638"/>
      <c r="G57" s="11"/>
      <c r="H57" s="11"/>
      <c r="I57" s="11"/>
      <c r="J57" s="11"/>
      <c r="K57" s="11"/>
      <c r="L57" s="11"/>
      <c r="M57" s="11"/>
      <c r="N57" s="11"/>
      <c r="O57" s="11"/>
    </row>
    <row r="58" spans="1:15" x14ac:dyDescent="0.45">
      <c r="A58" s="11"/>
      <c r="B58" s="134" t="s">
        <v>66</v>
      </c>
      <c r="C58" s="635" t="s">
        <v>31</v>
      </c>
      <c r="D58" s="635"/>
      <c r="E58" s="635"/>
      <c r="F58" s="139" t="s">
        <v>32</v>
      </c>
      <c r="G58" s="11"/>
      <c r="H58" s="11"/>
      <c r="I58" s="11"/>
      <c r="J58" s="11"/>
      <c r="K58" s="11"/>
      <c r="L58" s="11"/>
      <c r="M58" s="11"/>
      <c r="N58" s="11"/>
      <c r="O58" s="11"/>
    </row>
    <row r="59" spans="1:15" ht="185.45" customHeight="1" x14ac:dyDescent="0.45">
      <c r="A59" s="11"/>
      <c r="B59" s="136" t="s">
        <v>67</v>
      </c>
      <c r="C59" s="610" t="s">
        <v>68</v>
      </c>
      <c r="D59" s="610"/>
      <c r="E59" s="610"/>
      <c r="F59" s="137" t="s">
        <v>69</v>
      </c>
      <c r="G59" s="262"/>
      <c r="H59" s="324"/>
      <c r="I59" s="11"/>
      <c r="J59" s="11"/>
      <c r="K59" s="11"/>
      <c r="L59" s="11"/>
      <c r="M59" s="11"/>
      <c r="N59" s="11"/>
      <c r="O59" s="11"/>
    </row>
    <row r="60" spans="1:15" ht="176.45" customHeight="1" x14ac:dyDescent="0.45">
      <c r="A60" s="11"/>
      <c r="B60" s="136" t="s">
        <v>70</v>
      </c>
      <c r="C60" s="610" t="s">
        <v>71</v>
      </c>
      <c r="D60" s="610"/>
      <c r="E60" s="610"/>
      <c r="F60" s="137" t="s">
        <v>72</v>
      </c>
      <c r="G60" s="11"/>
      <c r="H60" s="11"/>
      <c r="I60" s="11"/>
      <c r="J60" s="11"/>
      <c r="K60" s="11"/>
      <c r="L60" s="11"/>
      <c r="M60" s="11"/>
      <c r="N60" s="11"/>
      <c r="O60" s="11"/>
    </row>
    <row r="61" spans="1:15" ht="183.6" customHeight="1" x14ac:dyDescent="0.45">
      <c r="A61" s="11"/>
      <c r="B61" s="136" t="s">
        <v>73</v>
      </c>
      <c r="C61" s="610" t="s">
        <v>74</v>
      </c>
      <c r="D61" s="610"/>
      <c r="E61" s="610"/>
      <c r="F61" s="137" t="s">
        <v>75</v>
      </c>
      <c r="G61" s="11"/>
      <c r="H61" s="11"/>
      <c r="I61" s="11"/>
      <c r="J61" s="11"/>
      <c r="K61" s="11"/>
      <c r="L61" s="11"/>
      <c r="M61" s="11"/>
      <c r="N61" s="11"/>
      <c r="O61" s="11"/>
    </row>
    <row r="62" spans="1:15" ht="57.95" customHeight="1" x14ac:dyDescent="0.45">
      <c r="A62" s="11"/>
      <c r="B62" s="136" t="s">
        <v>594</v>
      </c>
      <c r="C62" s="610" t="s">
        <v>1341</v>
      </c>
      <c r="D62" s="610"/>
      <c r="E62" s="610"/>
      <c r="F62" s="137"/>
      <c r="G62" s="11"/>
      <c r="H62" s="11"/>
      <c r="I62" s="11"/>
      <c r="J62" s="11"/>
      <c r="K62" s="11"/>
      <c r="L62" s="11"/>
      <c r="M62" s="11"/>
      <c r="N62" s="11"/>
      <c r="O62" s="11"/>
    </row>
    <row r="63" spans="1:15" x14ac:dyDescent="0.45">
      <c r="A63" s="11"/>
      <c r="B63" s="270"/>
      <c r="C63" s="270"/>
      <c r="D63" s="270"/>
      <c r="E63" s="270"/>
      <c r="F63" s="270"/>
      <c r="G63" s="11"/>
      <c r="H63" s="11"/>
      <c r="I63" s="11"/>
      <c r="J63" s="11"/>
      <c r="K63" s="11"/>
      <c r="L63" s="11"/>
      <c r="M63" s="11"/>
      <c r="N63" s="11"/>
      <c r="O63" s="11"/>
    </row>
    <row r="64" spans="1:15" x14ac:dyDescent="0.45">
      <c r="A64" s="11"/>
      <c r="B64" s="633"/>
      <c r="C64" s="633"/>
      <c r="D64" s="633"/>
      <c r="E64" s="633"/>
      <c r="F64" s="633"/>
      <c r="G64" s="11"/>
      <c r="H64" s="11"/>
      <c r="I64" s="11"/>
      <c r="J64" s="11"/>
      <c r="K64" s="11"/>
      <c r="L64" s="11"/>
      <c r="M64" s="11"/>
      <c r="N64" s="11"/>
      <c r="O64" s="11"/>
    </row>
    <row r="65" spans="1:23" x14ac:dyDescent="0.45">
      <c r="A65" s="11"/>
      <c r="B65" s="134" t="s">
        <v>76</v>
      </c>
      <c r="C65" s="635" t="s">
        <v>31</v>
      </c>
      <c r="D65" s="635"/>
      <c r="E65" s="635"/>
      <c r="F65" s="139" t="s">
        <v>32</v>
      </c>
      <c r="G65" s="11"/>
      <c r="H65" s="11"/>
      <c r="I65" s="11"/>
      <c r="J65" s="11"/>
      <c r="K65" s="11"/>
      <c r="L65" s="11"/>
      <c r="M65" s="11"/>
      <c r="N65" s="11"/>
      <c r="O65" s="11"/>
    </row>
    <row r="66" spans="1:23" ht="275.45" customHeight="1" x14ac:dyDescent="0.45">
      <c r="A66" s="11"/>
      <c r="B66" s="136" t="s">
        <v>67</v>
      </c>
      <c r="C66" s="610" t="s">
        <v>1408</v>
      </c>
      <c r="D66" s="610"/>
      <c r="E66" s="610"/>
      <c r="F66" s="137" t="s">
        <v>77</v>
      </c>
      <c r="G66" s="11"/>
      <c r="H66" s="11"/>
      <c r="I66" s="11"/>
      <c r="J66" s="11"/>
      <c r="K66" s="11"/>
      <c r="L66" s="11"/>
      <c r="M66" s="11"/>
      <c r="N66" s="11"/>
      <c r="O66" s="11"/>
    </row>
    <row r="67" spans="1:23" ht="186" customHeight="1" x14ac:dyDescent="0.45">
      <c r="A67" s="11"/>
      <c r="B67" s="136" t="s">
        <v>70</v>
      </c>
      <c r="C67" s="631" t="s">
        <v>1414</v>
      </c>
      <c r="D67" s="631"/>
      <c r="E67" s="631"/>
      <c r="F67" s="137" t="s">
        <v>78</v>
      </c>
      <c r="G67" s="11"/>
      <c r="H67" s="11"/>
      <c r="I67" s="11"/>
      <c r="J67" s="11"/>
      <c r="K67" s="11"/>
      <c r="L67" s="11"/>
      <c r="M67" s="11"/>
      <c r="N67" s="11"/>
      <c r="O67" s="11"/>
    </row>
    <row r="68" spans="1:23" ht="222" customHeight="1" x14ac:dyDescent="0.45">
      <c r="A68" s="11"/>
      <c r="B68" s="136" t="s">
        <v>73</v>
      </c>
      <c r="C68" s="610" t="s">
        <v>1409</v>
      </c>
      <c r="D68" s="610"/>
      <c r="E68" s="610"/>
      <c r="F68" s="137" t="s">
        <v>79</v>
      </c>
      <c r="G68" s="11"/>
      <c r="H68" s="11"/>
      <c r="I68" s="11"/>
      <c r="J68" s="11"/>
      <c r="K68" s="11"/>
      <c r="L68" s="11"/>
      <c r="M68" s="11"/>
      <c r="N68" s="11"/>
      <c r="O68" s="11"/>
    </row>
    <row r="69" spans="1:23" ht="28.5" x14ac:dyDescent="0.45">
      <c r="A69" s="11"/>
      <c r="B69" s="136" t="s">
        <v>80</v>
      </c>
      <c r="C69" s="610" t="s">
        <v>81</v>
      </c>
      <c r="D69" s="610"/>
      <c r="E69" s="610"/>
      <c r="F69" s="137" t="s">
        <v>79</v>
      </c>
      <c r="G69" s="11"/>
      <c r="H69" s="11"/>
      <c r="I69" s="11"/>
      <c r="J69" s="11"/>
      <c r="K69" s="11"/>
      <c r="L69" s="11"/>
      <c r="M69" s="11"/>
      <c r="N69" s="11"/>
      <c r="O69" s="11"/>
    </row>
    <row r="70" spans="1:23" ht="60.95" customHeight="1" x14ac:dyDescent="0.45">
      <c r="A70" s="11"/>
      <c r="B70" s="136" t="s">
        <v>82</v>
      </c>
      <c r="C70" s="610" t="s">
        <v>83</v>
      </c>
      <c r="D70" s="610"/>
      <c r="E70" s="610"/>
      <c r="F70" s="137"/>
      <c r="G70" s="11"/>
      <c r="H70" s="11"/>
      <c r="I70" s="11"/>
      <c r="J70" s="11"/>
      <c r="K70" s="11"/>
      <c r="L70" s="11"/>
      <c r="M70" s="11"/>
      <c r="N70" s="11"/>
      <c r="O70" s="11"/>
    </row>
    <row r="71" spans="1:23" x14ac:dyDescent="0.45">
      <c r="A71" s="11"/>
      <c r="B71" s="120"/>
      <c r="C71" s="629"/>
      <c r="D71" s="629"/>
      <c r="E71" s="629"/>
      <c r="F71" s="140"/>
      <c r="G71" s="11"/>
      <c r="H71" s="11"/>
      <c r="I71" s="11"/>
      <c r="J71" s="11"/>
      <c r="K71" s="11"/>
      <c r="L71" s="11"/>
      <c r="M71" s="11"/>
      <c r="N71" s="11"/>
      <c r="O71" s="11"/>
    </row>
    <row r="72" spans="1:23" ht="14.45" customHeight="1" x14ac:dyDescent="0.45">
      <c r="A72" s="11"/>
      <c r="B72" s="633"/>
      <c r="C72" s="633"/>
      <c r="D72" s="633"/>
      <c r="E72" s="633"/>
      <c r="F72" s="633"/>
      <c r="G72" s="11"/>
      <c r="H72" s="11"/>
      <c r="I72" s="11"/>
      <c r="J72" s="11"/>
      <c r="K72" s="11"/>
      <c r="L72" s="11"/>
      <c r="M72" s="11"/>
      <c r="N72" s="11"/>
      <c r="O72" s="11"/>
    </row>
    <row r="73" spans="1:23" ht="14.65" thickBot="1" x14ac:dyDescent="0.5">
      <c r="A73" s="119" t="s">
        <v>84</v>
      </c>
      <c r="B73" s="78" t="s">
        <v>85</v>
      </c>
      <c r="C73" s="623"/>
      <c r="D73" s="623"/>
      <c r="E73" s="623"/>
      <c r="F73" s="141"/>
      <c r="G73" s="11"/>
      <c r="H73" s="11"/>
      <c r="I73" s="11"/>
      <c r="J73" s="11"/>
      <c r="K73" s="11"/>
      <c r="L73" s="11"/>
      <c r="M73" s="11"/>
      <c r="N73" s="11"/>
      <c r="O73" s="11"/>
    </row>
    <row r="74" spans="1:23" x14ac:dyDescent="0.45">
      <c r="A74" s="11"/>
      <c r="B74" s="133" t="s">
        <v>30</v>
      </c>
      <c r="C74" s="634" t="s">
        <v>28</v>
      </c>
      <c r="D74" s="634"/>
      <c r="E74" s="634"/>
      <c r="F74" s="138" t="s">
        <v>32</v>
      </c>
      <c r="G74" s="11"/>
      <c r="H74" s="11"/>
      <c r="I74" s="11"/>
      <c r="J74" s="11"/>
      <c r="K74" s="11"/>
      <c r="L74" s="11"/>
      <c r="M74" s="11"/>
      <c r="N74" s="11"/>
      <c r="O74" s="11"/>
    </row>
    <row r="75" spans="1:23" ht="80.099999999999994" customHeight="1" x14ac:dyDescent="0.45">
      <c r="A75" s="11"/>
      <c r="B75" s="136" t="s">
        <v>86</v>
      </c>
      <c r="C75" s="610" t="s">
        <v>1410</v>
      </c>
      <c r="D75" s="610"/>
      <c r="E75" s="610"/>
      <c r="F75" s="137" t="s">
        <v>87</v>
      </c>
      <c r="G75" s="262"/>
      <c r="H75" s="11"/>
      <c r="I75" s="11"/>
      <c r="J75" s="11"/>
      <c r="K75" s="11"/>
      <c r="L75" s="11"/>
      <c r="M75" s="11"/>
      <c r="N75" s="11"/>
      <c r="O75" s="11"/>
    </row>
    <row r="76" spans="1:23" ht="107.1" customHeight="1" x14ac:dyDescent="0.45">
      <c r="A76" s="61"/>
      <c r="B76" s="136" t="s">
        <v>88</v>
      </c>
      <c r="C76" s="631" t="s">
        <v>1411</v>
      </c>
      <c r="D76" s="610"/>
      <c r="E76" s="610"/>
      <c r="F76" s="137"/>
      <c r="G76" s="262"/>
      <c r="H76" s="11"/>
      <c r="I76" s="11"/>
      <c r="J76" s="11"/>
      <c r="K76" s="11"/>
      <c r="L76" s="11"/>
      <c r="M76" s="11"/>
      <c r="N76" s="11"/>
      <c r="O76" s="11"/>
    </row>
    <row r="77" spans="1:23" ht="43.5" customHeight="1" x14ac:dyDescent="0.45">
      <c r="A77" s="11"/>
      <c r="B77" s="136" t="s">
        <v>89</v>
      </c>
      <c r="C77" s="610" t="s">
        <v>90</v>
      </c>
      <c r="D77" s="610"/>
      <c r="E77" s="610"/>
      <c r="F77" s="137" t="s">
        <v>91</v>
      </c>
      <c r="G77" s="11"/>
      <c r="H77" s="11"/>
      <c r="I77" s="11"/>
      <c r="J77" s="11"/>
      <c r="K77" s="11"/>
      <c r="L77" s="11"/>
      <c r="M77" s="11"/>
      <c r="N77" s="11"/>
      <c r="O77" s="11"/>
    </row>
    <row r="78" spans="1:23" x14ac:dyDescent="0.45">
      <c r="A78" s="11"/>
      <c r="B78" s="640"/>
      <c r="C78" s="640"/>
      <c r="D78" s="640"/>
      <c r="E78" s="640"/>
      <c r="F78" s="640"/>
      <c r="G78" s="11"/>
      <c r="H78" s="11"/>
      <c r="I78" s="11"/>
      <c r="J78" s="11"/>
      <c r="K78" s="11"/>
      <c r="L78" s="11"/>
      <c r="M78" s="11"/>
      <c r="N78" s="11"/>
      <c r="O78" s="11"/>
    </row>
    <row r="79" spans="1:23" ht="14.65" thickBot="1" x14ac:dyDescent="0.5">
      <c r="A79" s="11"/>
      <c r="B79" s="134" t="s">
        <v>66</v>
      </c>
      <c r="C79" s="635" t="s">
        <v>31</v>
      </c>
      <c r="D79" s="635"/>
      <c r="E79" s="635"/>
      <c r="F79" s="139" t="s">
        <v>32</v>
      </c>
      <c r="G79" s="123"/>
      <c r="H79" s="123" t="s">
        <v>92</v>
      </c>
      <c r="I79" s="124"/>
      <c r="J79" s="124"/>
      <c r="K79" s="124"/>
      <c r="L79" s="124"/>
      <c r="M79" s="124"/>
      <c r="N79" s="124"/>
      <c r="O79" s="124"/>
      <c r="P79" s="47"/>
      <c r="Q79" s="47"/>
      <c r="R79" s="47"/>
      <c r="S79" s="47"/>
      <c r="T79" s="47"/>
      <c r="U79" s="47"/>
      <c r="V79" s="47"/>
      <c r="W79" s="47"/>
    </row>
    <row r="80" spans="1:23" ht="42.95" customHeight="1" thickBot="1" x14ac:dyDescent="0.5">
      <c r="A80" s="11"/>
      <c r="B80" s="136" t="s">
        <v>93</v>
      </c>
      <c r="C80" s="610" t="s">
        <v>94</v>
      </c>
      <c r="D80" s="610"/>
      <c r="E80" s="610"/>
      <c r="F80" s="137" t="s">
        <v>95</v>
      </c>
      <c r="G80" s="11"/>
      <c r="H80" s="616" t="s">
        <v>96</v>
      </c>
      <c r="I80" s="617"/>
      <c r="J80" s="617"/>
      <c r="K80" s="617"/>
      <c r="L80" s="617"/>
      <c r="M80" s="617"/>
      <c r="N80" s="617"/>
      <c r="O80" s="618"/>
      <c r="R80" s="90"/>
    </row>
    <row r="81" spans="1:18" ht="128.25" customHeight="1" x14ac:dyDescent="0.45">
      <c r="A81" s="630"/>
      <c r="B81" s="136" t="s">
        <v>97</v>
      </c>
      <c r="C81" s="610" t="s">
        <v>98</v>
      </c>
      <c r="D81" s="610"/>
      <c r="E81" s="610"/>
      <c r="F81" s="137" t="s">
        <v>99</v>
      </c>
      <c r="G81" s="11"/>
      <c r="H81" s="619" t="s">
        <v>100</v>
      </c>
      <c r="I81" s="620"/>
      <c r="J81" s="620"/>
      <c r="K81" s="620"/>
      <c r="L81" s="620"/>
      <c r="M81" s="131" t="s">
        <v>101</v>
      </c>
      <c r="N81" s="131" t="s">
        <v>102</v>
      </c>
      <c r="O81" s="132" t="s">
        <v>103</v>
      </c>
    </row>
    <row r="82" spans="1:18" x14ac:dyDescent="0.45">
      <c r="A82" s="630"/>
      <c r="B82" s="136" t="s">
        <v>104</v>
      </c>
      <c r="C82" s="610" t="s">
        <v>105</v>
      </c>
      <c r="D82" s="610"/>
      <c r="E82" s="610"/>
      <c r="F82" s="137" t="s">
        <v>106</v>
      </c>
      <c r="G82" s="11"/>
      <c r="H82" s="621" t="s">
        <v>107</v>
      </c>
      <c r="I82" s="622"/>
      <c r="J82" s="622"/>
      <c r="K82" s="622"/>
      <c r="L82" s="622"/>
      <c r="M82" s="127">
        <v>20</v>
      </c>
      <c r="N82" s="127">
        <v>30</v>
      </c>
      <c r="O82" s="128">
        <v>50</v>
      </c>
    </row>
    <row r="83" spans="1:18" ht="57.4" thickBot="1" x14ac:dyDescent="0.5">
      <c r="A83" s="11"/>
      <c r="B83" s="136" t="s">
        <v>108</v>
      </c>
      <c r="C83" s="610" t="s">
        <v>109</v>
      </c>
      <c r="D83" s="610"/>
      <c r="E83" s="610"/>
      <c r="F83" s="137"/>
      <c r="G83" s="11"/>
      <c r="H83" s="611" t="s">
        <v>110</v>
      </c>
      <c r="I83" s="612"/>
      <c r="J83" s="612"/>
      <c r="K83" s="612"/>
      <c r="L83" s="612"/>
      <c r="M83" s="129" t="s">
        <v>111</v>
      </c>
      <c r="N83" s="129" t="s">
        <v>112</v>
      </c>
      <c r="O83" s="130" t="s">
        <v>113</v>
      </c>
    </row>
    <row r="84" spans="1:18" ht="156.75" customHeight="1" thickBot="1" x14ac:dyDescent="0.5">
      <c r="A84" s="11"/>
      <c r="B84" s="136" t="s">
        <v>114</v>
      </c>
      <c r="C84" s="610" t="s">
        <v>115</v>
      </c>
      <c r="D84" s="610"/>
      <c r="E84" s="610"/>
      <c r="F84" s="137" t="s">
        <v>116</v>
      </c>
      <c r="G84" s="11"/>
      <c r="H84" s="616" t="s">
        <v>117</v>
      </c>
      <c r="I84" s="617"/>
      <c r="J84" s="617"/>
      <c r="K84" s="617"/>
      <c r="L84" s="617"/>
      <c r="M84" s="617"/>
      <c r="N84" s="617"/>
      <c r="O84" s="618"/>
    </row>
    <row r="85" spans="1:18" ht="119.25" customHeight="1" x14ac:dyDescent="0.45">
      <c r="A85" s="11"/>
      <c r="B85" s="136" t="s">
        <v>87</v>
      </c>
      <c r="C85" s="610" t="s">
        <v>118</v>
      </c>
      <c r="D85" s="610"/>
      <c r="E85" s="610"/>
      <c r="F85" s="137" t="s">
        <v>86</v>
      </c>
      <c r="G85" s="11"/>
      <c r="H85" s="619" t="s">
        <v>100</v>
      </c>
      <c r="I85" s="620"/>
      <c r="J85" s="620"/>
      <c r="K85" s="620"/>
      <c r="L85" s="620"/>
      <c r="M85" s="131" t="s">
        <v>101</v>
      </c>
      <c r="N85" s="131" t="s">
        <v>119</v>
      </c>
      <c r="O85" s="132" t="s">
        <v>103</v>
      </c>
      <c r="R85" s="90"/>
    </row>
    <row r="86" spans="1:18" ht="29.1" customHeight="1" x14ac:dyDescent="0.45">
      <c r="A86" s="11"/>
      <c r="B86" s="136" t="s">
        <v>91</v>
      </c>
      <c r="C86" s="610" t="s">
        <v>120</v>
      </c>
      <c r="D86" s="610"/>
      <c r="E86" s="610"/>
      <c r="F86" s="137" t="s">
        <v>89</v>
      </c>
      <c r="G86" s="11"/>
      <c r="H86" s="621" t="s">
        <v>107</v>
      </c>
      <c r="I86" s="622"/>
      <c r="J86" s="622"/>
      <c r="K86" s="622"/>
      <c r="L86" s="622"/>
      <c r="M86" s="127">
        <v>20</v>
      </c>
      <c r="N86" s="127">
        <v>0</v>
      </c>
      <c r="O86" s="128">
        <v>20</v>
      </c>
    </row>
    <row r="87" spans="1:18" ht="57.4" thickBot="1" x14ac:dyDescent="0.5">
      <c r="A87" s="11"/>
      <c r="B87" s="633"/>
      <c r="C87" s="633"/>
      <c r="D87" s="633"/>
      <c r="E87" s="633"/>
      <c r="F87" s="633"/>
      <c r="G87" s="11"/>
      <c r="H87" s="611" t="s">
        <v>121</v>
      </c>
      <c r="I87" s="612"/>
      <c r="J87" s="612"/>
      <c r="K87" s="612"/>
      <c r="L87" s="612"/>
      <c r="M87" s="129" t="s">
        <v>113</v>
      </c>
      <c r="N87" s="129">
        <v>0</v>
      </c>
      <c r="O87" s="130" t="s">
        <v>113</v>
      </c>
    </row>
    <row r="88" spans="1:18" x14ac:dyDescent="0.45">
      <c r="A88" s="11"/>
      <c r="B88" s="135" t="s">
        <v>76</v>
      </c>
      <c r="C88" s="635" t="s">
        <v>31</v>
      </c>
      <c r="D88" s="635"/>
      <c r="E88" s="635"/>
      <c r="F88" s="139" t="s">
        <v>32</v>
      </c>
      <c r="G88" s="11"/>
      <c r="H88" s="11"/>
      <c r="I88" s="11"/>
      <c r="J88" s="11"/>
      <c r="K88" s="11"/>
      <c r="L88" s="11"/>
      <c r="M88" s="11"/>
      <c r="N88" s="11"/>
      <c r="O88" s="11"/>
    </row>
    <row r="89" spans="1:18" x14ac:dyDescent="0.45">
      <c r="A89" s="11"/>
      <c r="B89" s="136" t="s">
        <v>99</v>
      </c>
      <c r="C89" s="610" t="s">
        <v>122</v>
      </c>
      <c r="D89" s="610"/>
      <c r="E89" s="610"/>
      <c r="F89" s="137" t="s">
        <v>97</v>
      </c>
      <c r="G89" s="11"/>
      <c r="H89" s="11"/>
      <c r="I89" s="11"/>
      <c r="J89" s="11"/>
      <c r="K89" s="11"/>
      <c r="L89" s="11"/>
      <c r="M89" s="11"/>
      <c r="N89" s="11"/>
      <c r="O89" s="11"/>
    </row>
    <row r="90" spans="1:18" ht="14.45" customHeight="1" x14ac:dyDescent="0.45">
      <c r="A90" s="11"/>
      <c r="B90" s="136" t="s">
        <v>106</v>
      </c>
      <c r="C90" s="610" t="s">
        <v>123</v>
      </c>
      <c r="D90" s="610"/>
      <c r="E90" s="610"/>
      <c r="F90" s="137" t="s">
        <v>104</v>
      </c>
      <c r="G90" s="11"/>
      <c r="H90" s="11"/>
      <c r="I90" s="11"/>
      <c r="J90" s="11"/>
      <c r="K90" s="11"/>
      <c r="L90" s="11"/>
      <c r="M90" s="11"/>
      <c r="N90" s="11"/>
      <c r="O90" s="11"/>
    </row>
    <row r="91" spans="1:18" ht="58.5" customHeight="1" x14ac:dyDescent="0.45">
      <c r="A91" s="11"/>
      <c r="B91" s="136" t="s">
        <v>116</v>
      </c>
      <c r="C91" s="610" t="s">
        <v>124</v>
      </c>
      <c r="D91" s="610"/>
      <c r="E91" s="610"/>
      <c r="F91" s="137" t="s">
        <v>114</v>
      </c>
      <c r="G91" s="11"/>
      <c r="H91" s="11"/>
      <c r="I91" s="11"/>
      <c r="J91" s="11"/>
      <c r="K91" s="11"/>
      <c r="L91" s="11"/>
      <c r="M91" s="11"/>
      <c r="N91" s="11"/>
      <c r="O91" s="11"/>
    </row>
    <row r="92" spans="1:18" x14ac:dyDescent="0.45">
      <c r="A92" s="11"/>
      <c r="B92" s="633"/>
      <c r="C92" s="633"/>
      <c r="D92" s="633"/>
      <c r="E92" s="633"/>
      <c r="F92" s="633"/>
      <c r="G92" s="11"/>
      <c r="H92" s="11"/>
      <c r="I92" s="11"/>
      <c r="J92" s="11"/>
      <c r="K92" s="11"/>
      <c r="L92" s="11"/>
      <c r="M92" s="11"/>
      <c r="N92" s="11"/>
      <c r="O92" s="11"/>
    </row>
    <row r="93" spans="1:18" x14ac:dyDescent="0.45">
      <c r="A93" s="11"/>
      <c r="B93" s="135" t="s">
        <v>125</v>
      </c>
      <c r="C93" s="635" t="s">
        <v>31</v>
      </c>
      <c r="D93" s="635"/>
      <c r="E93" s="635"/>
      <c r="F93" s="139" t="s">
        <v>32</v>
      </c>
      <c r="G93" s="11"/>
      <c r="H93" s="11"/>
      <c r="I93" s="11"/>
      <c r="J93" s="11"/>
      <c r="K93" s="11"/>
      <c r="L93" s="11"/>
      <c r="M93" s="11"/>
      <c r="N93" s="11"/>
      <c r="O93" s="11"/>
    </row>
    <row r="94" spans="1:18" ht="29.45" customHeight="1" x14ac:dyDescent="0.45">
      <c r="A94" s="11"/>
      <c r="B94" s="136" t="s">
        <v>126</v>
      </c>
      <c r="C94" s="610" t="s">
        <v>127</v>
      </c>
      <c r="D94" s="610"/>
      <c r="E94" s="610"/>
      <c r="F94" s="137"/>
      <c r="G94" s="11"/>
      <c r="H94" s="11"/>
      <c r="I94" s="11"/>
      <c r="J94" s="11"/>
      <c r="K94" s="11"/>
      <c r="L94" s="11"/>
      <c r="M94" s="11"/>
      <c r="N94" s="11"/>
      <c r="O94" s="11"/>
    </row>
    <row r="95" spans="1:18" ht="43.5" customHeight="1" x14ac:dyDescent="0.45">
      <c r="A95" s="11"/>
      <c r="B95" s="136" t="s">
        <v>128</v>
      </c>
      <c r="C95" s="610" t="s">
        <v>129</v>
      </c>
      <c r="D95" s="610"/>
      <c r="E95" s="610"/>
      <c r="F95" s="137" t="s">
        <v>130</v>
      </c>
      <c r="G95" s="11"/>
      <c r="H95" s="11"/>
      <c r="I95" s="11"/>
      <c r="J95" s="11"/>
      <c r="K95" s="11"/>
      <c r="L95" s="11"/>
      <c r="M95" s="11"/>
      <c r="N95" s="11"/>
      <c r="O95" s="11"/>
    </row>
    <row r="96" spans="1:18" ht="175.5" customHeight="1" x14ac:dyDescent="0.45">
      <c r="A96" s="11"/>
      <c r="B96" s="136" t="s">
        <v>131</v>
      </c>
      <c r="C96" s="610" t="s">
        <v>132</v>
      </c>
      <c r="D96" s="610"/>
      <c r="E96" s="610"/>
      <c r="F96" s="137" t="s">
        <v>133</v>
      </c>
      <c r="G96" s="11"/>
      <c r="H96" s="228"/>
      <c r="I96" s="228"/>
      <c r="J96" s="228"/>
      <c r="K96" s="11"/>
      <c r="L96" s="11"/>
      <c r="M96" s="11"/>
      <c r="N96" s="11"/>
      <c r="O96" s="11"/>
    </row>
    <row r="97" spans="1:15" ht="29.45" customHeight="1" x14ac:dyDescent="0.45">
      <c r="A97" s="11"/>
      <c r="B97" s="136" t="s">
        <v>130</v>
      </c>
      <c r="C97" s="610" t="s">
        <v>134</v>
      </c>
      <c r="D97" s="610"/>
      <c r="E97" s="610"/>
      <c r="F97" s="137" t="s">
        <v>128</v>
      </c>
      <c r="G97" s="11"/>
      <c r="H97" s="11"/>
      <c r="I97" s="11"/>
      <c r="J97" s="11"/>
      <c r="K97" s="11"/>
      <c r="L97" s="11"/>
      <c r="M97" s="11"/>
      <c r="N97" s="11"/>
      <c r="O97" s="11"/>
    </row>
    <row r="98" spans="1:15" ht="173.1" customHeight="1" x14ac:dyDescent="0.45">
      <c r="A98" s="11"/>
      <c r="B98" s="136" t="s">
        <v>133</v>
      </c>
      <c r="C98" s="610" t="s">
        <v>135</v>
      </c>
      <c r="D98" s="610"/>
      <c r="E98" s="610"/>
      <c r="F98" s="137" t="s">
        <v>131</v>
      </c>
      <c r="G98" s="11"/>
      <c r="H98" s="11"/>
      <c r="I98" s="11"/>
      <c r="J98" s="11"/>
      <c r="K98" s="11"/>
      <c r="L98" s="11"/>
      <c r="M98" s="11"/>
      <c r="N98" s="11"/>
      <c r="O98" s="11"/>
    </row>
    <row r="99" spans="1:15" x14ac:dyDescent="0.45">
      <c r="A99" s="11"/>
      <c r="B99" s="122"/>
      <c r="C99" s="632"/>
      <c r="D99" s="632"/>
      <c r="E99" s="632"/>
      <c r="F99" s="140"/>
      <c r="G99" s="11"/>
      <c r="H99" s="11"/>
      <c r="I99" s="11"/>
      <c r="J99" s="11"/>
      <c r="K99" s="11"/>
      <c r="L99" s="11"/>
      <c r="M99" s="11"/>
      <c r="N99" s="11"/>
      <c r="O99" s="11"/>
    </row>
    <row r="100" spans="1:15" x14ac:dyDescent="0.45">
      <c r="A100" s="11"/>
      <c r="B100" s="122"/>
      <c r="C100" s="632"/>
      <c r="D100" s="632"/>
      <c r="E100" s="632"/>
      <c r="F100" s="140"/>
      <c r="G100" s="11"/>
      <c r="H100" s="11"/>
      <c r="I100" s="11"/>
      <c r="J100" s="11"/>
      <c r="K100" s="11"/>
      <c r="L100" s="11"/>
      <c r="M100" s="11"/>
      <c r="N100" s="11"/>
      <c r="O100" s="11"/>
    </row>
    <row r="101" spans="1:15" x14ac:dyDescent="0.45">
      <c r="A101" s="11"/>
      <c r="B101" s="633"/>
      <c r="C101" s="633"/>
      <c r="D101" s="633"/>
      <c r="E101" s="633"/>
      <c r="F101" s="633"/>
      <c r="G101" s="11"/>
      <c r="H101" s="11"/>
      <c r="I101" s="11"/>
      <c r="J101" s="11"/>
      <c r="K101" s="11"/>
      <c r="L101" s="11"/>
      <c r="M101" s="11"/>
      <c r="N101" s="11"/>
      <c r="O101" s="11"/>
    </row>
    <row r="102" spans="1:15" ht="14.65" thickBot="1" x14ac:dyDescent="0.5">
      <c r="A102" s="119" t="s">
        <v>136</v>
      </c>
      <c r="B102" s="78" t="s">
        <v>137</v>
      </c>
      <c r="C102" s="609" t="s">
        <v>28</v>
      </c>
      <c r="D102" s="609"/>
      <c r="E102" s="609"/>
      <c r="F102" s="141" t="s">
        <v>32</v>
      </c>
      <c r="G102" s="11"/>
      <c r="H102" s="11"/>
      <c r="I102" s="11"/>
      <c r="J102" s="11"/>
      <c r="K102" s="11"/>
      <c r="L102" s="11"/>
      <c r="M102" s="11"/>
      <c r="N102" s="11"/>
      <c r="O102" s="11"/>
    </row>
    <row r="103" spans="1:15" ht="356.25" customHeight="1" x14ac:dyDescent="0.45">
      <c r="A103" s="11"/>
      <c r="B103" s="136" t="s">
        <v>138</v>
      </c>
      <c r="C103" s="610" t="s">
        <v>1412</v>
      </c>
      <c r="D103" s="610"/>
      <c r="E103" s="610"/>
      <c r="F103" s="137" t="s">
        <v>33</v>
      </c>
      <c r="G103" s="11"/>
      <c r="H103" s="262"/>
      <c r="I103" s="11"/>
      <c r="J103" s="11"/>
      <c r="K103" s="11"/>
      <c r="L103" s="11"/>
      <c r="M103" s="11"/>
      <c r="N103" s="11"/>
      <c r="O103" s="11"/>
    </row>
    <row r="104" spans="1:15" ht="45.95" customHeight="1" x14ac:dyDescent="0.45">
      <c r="A104" s="11"/>
      <c r="B104" s="136" t="s">
        <v>139</v>
      </c>
      <c r="C104" s="610" t="s">
        <v>140</v>
      </c>
      <c r="D104" s="610"/>
      <c r="E104" s="610"/>
      <c r="F104" s="137" t="s">
        <v>141</v>
      </c>
      <c r="G104" s="11"/>
      <c r="H104" s="262"/>
      <c r="I104" s="11"/>
      <c r="J104" s="11"/>
      <c r="K104" s="11"/>
      <c r="L104" s="11"/>
      <c r="M104" s="11"/>
      <c r="N104" s="11"/>
      <c r="O104" s="11"/>
    </row>
    <row r="105" spans="1:15" ht="45.6" customHeight="1" x14ac:dyDescent="0.45">
      <c r="A105" s="11"/>
      <c r="B105" s="136" t="s">
        <v>142</v>
      </c>
      <c r="C105" s="610" t="s">
        <v>143</v>
      </c>
      <c r="D105" s="610"/>
      <c r="E105" s="610"/>
      <c r="F105" s="137" t="s">
        <v>141</v>
      </c>
      <c r="G105" s="11"/>
      <c r="H105" s="11"/>
      <c r="I105" s="11"/>
      <c r="J105" s="11"/>
      <c r="K105" s="11"/>
      <c r="L105" s="11"/>
      <c r="M105" s="11"/>
      <c r="N105" s="11"/>
      <c r="O105" s="11"/>
    </row>
    <row r="106" spans="1:15" ht="53.45" customHeight="1" x14ac:dyDescent="0.45">
      <c r="A106" s="11"/>
      <c r="B106" s="136" t="s">
        <v>141</v>
      </c>
      <c r="C106" s="610" t="s">
        <v>144</v>
      </c>
      <c r="D106" s="610"/>
      <c r="E106" s="610"/>
      <c r="F106" s="137"/>
      <c r="G106" s="11"/>
      <c r="H106" s="262"/>
      <c r="I106" s="11"/>
      <c r="J106" s="11"/>
      <c r="K106" s="11"/>
      <c r="L106" s="11"/>
      <c r="M106" s="11"/>
      <c r="N106" s="11"/>
      <c r="O106" s="11"/>
    </row>
    <row r="107" spans="1:15" ht="240.6" customHeight="1" x14ac:dyDescent="0.45">
      <c r="A107" s="11"/>
      <c r="B107" s="136" t="s">
        <v>145</v>
      </c>
      <c r="C107" s="610" t="s">
        <v>146</v>
      </c>
      <c r="D107" s="610"/>
      <c r="E107" s="610"/>
      <c r="F107" s="137" t="s">
        <v>138</v>
      </c>
      <c r="G107" s="11"/>
      <c r="H107" s="11"/>
      <c r="I107" s="11"/>
      <c r="J107" s="11"/>
      <c r="K107" s="11"/>
      <c r="L107" s="11"/>
      <c r="M107" s="11"/>
      <c r="N107" s="11"/>
      <c r="O107" s="11"/>
    </row>
    <row r="108" spans="1:15" ht="51.6" customHeight="1" x14ac:dyDescent="0.45">
      <c r="A108" s="11"/>
      <c r="B108" s="136" t="s">
        <v>147</v>
      </c>
      <c r="C108" s="610" t="s">
        <v>1413</v>
      </c>
      <c r="D108" s="610"/>
      <c r="E108" s="610"/>
      <c r="F108" s="137" t="s">
        <v>148</v>
      </c>
      <c r="G108" s="11"/>
      <c r="H108" s="11"/>
      <c r="I108" s="11"/>
      <c r="J108" s="11"/>
      <c r="K108" s="11"/>
      <c r="L108" s="11"/>
      <c r="M108" s="11"/>
      <c r="N108" s="11"/>
      <c r="O108" s="11"/>
    </row>
    <row r="109" spans="1:15" x14ac:dyDescent="0.45">
      <c r="A109" s="11"/>
      <c r="B109" s="637"/>
      <c r="C109" s="637"/>
      <c r="D109" s="637"/>
      <c r="E109" s="637"/>
      <c r="F109" s="637" t="s">
        <v>138</v>
      </c>
      <c r="G109" s="11"/>
      <c r="H109" s="11"/>
      <c r="I109" s="11"/>
      <c r="J109" s="11"/>
      <c r="K109" s="11"/>
      <c r="L109" s="11"/>
      <c r="M109" s="11"/>
      <c r="N109" s="11"/>
      <c r="O109" s="11"/>
    </row>
    <row r="110" spans="1:15" x14ac:dyDescent="0.45">
      <c r="A110" s="11"/>
      <c r="B110" s="135" t="s">
        <v>76</v>
      </c>
      <c r="C110" s="635"/>
      <c r="D110" s="635"/>
      <c r="E110" s="635"/>
      <c r="F110" s="135"/>
      <c r="G110" s="11"/>
      <c r="H110" s="11"/>
      <c r="I110" s="11"/>
      <c r="J110" s="11"/>
      <c r="K110" s="11"/>
      <c r="L110" s="11"/>
      <c r="M110" s="11"/>
      <c r="N110" s="11"/>
      <c r="O110" s="11"/>
    </row>
    <row r="111" spans="1:15" ht="311.45" customHeight="1" x14ac:dyDescent="0.45">
      <c r="A111" s="11"/>
      <c r="B111" s="136" t="s">
        <v>67</v>
      </c>
      <c r="C111" s="610" t="s">
        <v>1342</v>
      </c>
      <c r="D111" s="610"/>
      <c r="E111" s="610"/>
      <c r="F111" s="137" t="s">
        <v>138</v>
      </c>
      <c r="G111" s="11"/>
      <c r="H111" s="11"/>
      <c r="I111" s="11"/>
      <c r="J111" s="11"/>
      <c r="K111" s="11"/>
      <c r="L111" s="11"/>
      <c r="M111" s="11"/>
      <c r="N111" s="11"/>
      <c r="O111" s="11"/>
    </row>
    <row r="112" spans="1:15" ht="192" customHeight="1" x14ac:dyDescent="0.45">
      <c r="A112" s="11"/>
      <c r="B112" s="136" t="s">
        <v>149</v>
      </c>
      <c r="C112" s="610" t="s">
        <v>150</v>
      </c>
      <c r="D112" s="610"/>
      <c r="E112" s="610"/>
      <c r="F112" s="137" t="s">
        <v>138</v>
      </c>
      <c r="G112" s="11"/>
      <c r="H112" s="11"/>
      <c r="I112" s="11"/>
      <c r="J112" s="11"/>
      <c r="K112" s="11"/>
      <c r="L112" s="11"/>
      <c r="M112" s="11"/>
      <c r="N112" s="11"/>
      <c r="O112" s="11"/>
    </row>
    <row r="113" spans="1:15" ht="191.45" customHeight="1" x14ac:dyDescent="0.45">
      <c r="A113" s="11"/>
      <c r="B113" s="136" t="s">
        <v>151</v>
      </c>
      <c r="C113" s="610" t="s">
        <v>152</v>
      </c>
      <c r="D113" s="610"/>
      <c r="E113" s="610"/>
      <c r="F113" s="137" t="s">
        <v>138</v>
      </c>
      <c r="G113" s="11"/>
      <c r="H113" s="11"/>
      <c r="I113" s="11"/>
      <c r="J113" s="11"/>
      <c r="K113" s="11"/>
      <c r="L113" s="11"/>
      <c r="M113" s="11"/>
      <c r="N113" s="11"/>
      <c r="O113" s="11"/>
    </row>
    <row r="114" spans="1:15" x14ac:dyDescent="0.45">
      <c r="A114" s="11"/>
      <c r="B114" s="136" t="s">
        <v>153</v>
      </c>
      <c r="C114" s="610" t="s">
        <v>154</v>
      </c>
      <c r="D114" s="610"/>
      <c r="E114" s="610"/>
      <c r="F114" s="137" t="s">
        <v>141</v>
      </c>
      <c r="G114" s="11"/>
      <c r="H114" s="11"/>
      <c r="I114" s="11"/>
      <c r="J114" s="11"/>
      <c r="K114" s="11"/>
      <c r="L114" s="11"/>
      <c r="M114" s="11"/>
      <c r="N114" s="11"/>
      <c r="O114" s="11"/>
    </row>
    <row r="115" spans="1:15" x14ac:dyDescent="0.45">
      <c r="A115" s="11"/>
      <c r="B115" s="136" t="s">
        <v>155</v>
      </c>
      <c r="C115" s="610" t="s">
        <v>156</v>
      </c>
      <c r="D115" s="610"/>
      <c r="E115" s="610"/>
      <c r="F115" s="137" t="s">
        <v>157</v>
      </c>
      <c r="G115" s="11"/>
      <c r="H115" s="11"/>
      <c r="I115" s="11"/>
      <c r="J115" s="11"/>
      <c r="K115" s="11"/>
      <c r="L115" s="11"/>
      <c r="M115" s="11"/>
      <c r="N115" s="11"/>
      <c r="O115" s="11"/>
    </row>
    <row r="116" spans="1:15" ht="29.1" customHeight="1" x14ac:dyDescent="0.45">
      <c r="A116" s="11"/>
      <c r="B116" s="136" t="s">
        <v>80</v>
      </c>
      <c r="C116" s="610" t="s">
        <v>81</v>
      </c>
      <c r="D116" s="610"/>
      <c r="E116" s="610"/>
      <c r="F116" s="228"/>
      <c r="G116" s="11"/>
      <c r="H116" s="11"/>
      <c r="I116" s="11"/>
      <c r="J116" s="11"/>
      <c r="K116" s="11"/>
      <c r="L116" s="11"/>
      <c r="M116" s="11"/>
      <c r="N116" s="11"/>
      <c r="O116" s="11"/>
    </row>
    <row r="117" spans="1:15" ht="45.6" customHeight="1" x14ac:dyDescent="0.45">
      <c r="A117" s="11"/>
      <c r="B117" s="136" t="s">
        <v>148</v>
      </c>
      <c r="C117" s="610" t="s">
        <v>158</v>
      </c>
      <c r="D117" s="610"/>
      <c r="E117" s="610"/>
      <c r="F117" s="137" t="s">
        <v>147</v>
      </c>
      <c r="G117" s="11"/>
      <c r="H117" s="11"/>
      <c r="I117" s="11"/>
      <c r="J117" s="11"/>
      <c r="K117" s="11"/>
      <c r="L117" s="11"/>
      <c r="M117" s="11"/>
      <c r="N117" s="11"/>
      <c r="O117" s="11"/>
    </row>
    <row r="118" spans="1:15" x14ac:dyDescent="0.45">
      <c r="A118" s="11"/>
      <c r="B118" s="140"/>
      <c r="C118" s="140"/>
      <c r="D118" s="140"/>
      <c r="E118" s="140"/>
      <c r="F118" s="140"/>
      <c r="G118" s="11"/>
      <c r="H118" s="11"/>
      <c r="I118" s="11"/>
      <c r="J118" s="11"/>
      <c r="K118" s="11"/>
      <c r="L118" s="11"/>
      <c r="M118" s="11"/>
      <c r="N118" s="11"/>
      <c r="O118" s="11"/>
    </row>
    <row r="119" spans="1:15" x14ac:dyDescent="0.45">
      <c r="A119" s="11"/>
      <c r="B119" s="140"/>
      <c r="C119" s="140"/>
      <c r="D119" s="140"/>
      <c r="E119" s="140"/>
      <c r="F119" s="140"/>
      <c r="G119" s="11"/>
      <c r="H119" s="11"/>
      <c r="I119" s="11"/>
      <c r="J119" s="11"/>
      <c r="K119" s="11"/>
      <c r="L119" s="11"/>
      <c r="M119" s="11"/>
      <c r="N119" s="11"/>
      <c r="O119" s="11"/>
    </row>
    <row r="120" spans="1:15" ht="14.65" thickBot="1" x14ac:dyDescent="0.5">
      <c r="A120" s="119" t="s">
        <v>159</v>
      </c>
      <c r="B120" s="78" t="s">
        <v>160</v>
      </c>
      <c r="C120" s="609" t="s">
        <v>28</v>
      </c>
      <c r="D120" s="609"/>
      <c r="E120" s="609"/>
      <c r="F120" s="141" t="s">
        <v>32</v>
      </c>
      <c r="G120" s="11"/>
      <c r="H120" s="11"/>
      <c r="I120" s="11"/>
      <c r="J120" s="11"/>
      <c r="K120" s="11"/>
      <c r="L120" s="11"/>
      <c r="M120" s="11"/>
      <c r="N120" s="11"/>
      <c r="O120" s="11"/>
    </row>
    <row r="121" spans="1:15" ht="30.75" customHeight="1" x14ac:dyDescent="0.45">
      <c r="A121" s="11"/>
      <c r="B121" s="136" t="s">
        <v>161</v>
      </c>
      <c r="C121" s="610" t="s">
        <v>162</v>
      </c>
      <c r="D121" s="610"/>
      <c r="E121" s="610"/>
      <c r="F121" s="137"/>
      <c r="G121" s="11"/>
      <c r="H121" s="11"/>
      <c r="I121" s="11"/>
      <c r="J121" s="11"/>
      <c r="K121" s="11"/>
      <c r="L121" s="11"/>
      <c r="M121" s="11"/>
      <c r="N121" s="11"/>
      <c r="O121" s="11"/>
    </row>
    <row r="122" spans="1:15" x14ac:dyDescent="0.45">
      <c r="A122" s="11"/>
      <c r="B122" s="140"/>
      <c r="C122" s="140"/>
      <c r="D122" s="140"/>
      <c r="E122" s="140"/>
      <c r="F122" s="140"/>
      <c r="G122" s="11"/>
      <c r="H122" s="11"/>
      <c r="I122" s="11"/>
      <c r="J122" s="11"/>
      <c r="K122" s="11"/>
      <c r="L122" s="11"/>
      <c r="M122" s="11"/>
      <c r="N122" s="11"/>
      <c r="O122" s="11"/>
    </row>
    <row r="123" spans="1:15" x14ac:dyDescent="0.45">
      <c r="A123" s="11"/>
      <c r="B123" s="140"/>
      <c r="C123" s="140"/>
      <c r="D123" s="140"/>
      <c r="E123" s="140"/>
      <c r="F123" s="140"/>
      <c r="G123" s="11"/>
      <c r="H123" s="11"/>
      <c r="I123" s="11"/>
      <c r="J123" s="11"/>
      <c r="K123" s="11"/>
      <c r="L123" s="11"/>
      <c r="M123" s="11"/>
      <c r="N123" s="11"/>
      <c r="O123" s="11"/>
    </row>
    <row r="124" spans="1:15" ht="14.65" thickBot="1" x14ac:dyDescent="0.5">
      <c r="A124" s="119" t="s">
        <v>163</v>
      </c>
      <c r="B124" s="78" t="s">
        <v>164</v>
      </c>
      <c r="C124" s="609"/>
      <c r="D124" s="609"/>
      <c r="E124" s="609"/>
      <c r="F124" s="141"/>
      <c r="G124" s="11"/>
      <c r="H124" s="11"/>
      <c r="I124" s="11"/>
      <c r="J124" s="11"/>
      <c r="K124" s="11"/>
      <c r="L124" s="11"/>
      <c r="M124" s="11"/>
      <c r="N124" s="11"/>
      <c r="O124" s="11"/>
    </row>
    <row r="125" spans="1:15" ht="57" customHeight="1" x14ac:dyDescent="0.45">
      <c r="A125" s="11"/>
      <c r="B125" s="136" t="s">
        <v>165</v>
      </c>
      <c r="C125" s="610" t="s">
        <v>166</v>
      </c>
      <c r="D125" s="610"/>
      <c r="E125" s="610"/>
      <c r="F125" s="137" t="s">
        <v>167</v>
      </c>
      <c r="G125" s="11"/>
      <c r="H125" s="11"/>
      <c r="I125" s="11"/>
      <c r="J125" s="11"/>
      <c r="K125" s="11"/>
      <c r="L125" s="11"/>
      <c r="M125" s="11"/>
      <c r="N125" s="11"/>
      <c r="O125" s="11"/>
    </row>
    <row r="126" spans="1:15" ht="24.75" customHeight="1" x14ac:dyDescent="0.45">
      <c r="A126" s="11"/>
      <c r="B126" s="136" t="s">
        <v>167</v>
      </c>
      <c r="C126" s="610" t="s">
        <v>168</v>
      </c>
      <c r="D126" s="610"/>
      <c r="E126" s="610"/>
      <c r="F126" s="137" t="s">
        <v>165</v>
      </c>
      <c r="G126" s="11"/>
      <c r="H126" s="11"/>
      <c r="I126" s="11"/>
      <c r="J126" s="11"/>
      <c r="K126" s="11"/>
      <c r="L126" s="11"/>
      <c r="M126" s="11"/>
      <c r="N126" s="11"/>
      <c r="O126" s="11"/>
    </row>
    <row r="127" spans="1:15" ht="134.25" customHeight="1" x14ac:dyDescent="0.45">
      <c r="A127" s="11"/>
      <c r="B127" s="136" t="s">
        <v>169</v>
      </c>
      <c r="C127" s="610" t="s">
        <v>170</v>
      </c>
      <c r="D127" s="610"/>
      <c r="E127" s="610"/>
      <c r="F127" s="137" t="s">
        <v>165</v>
      </c>
      <c r="G127" s="11"/>
      <c r="H127" s="11"/>
      <c r="I127" s="11"/>
      <c r="J127" s="11"/>
      <c r="K127" s="11"/>
      <c r="L127" s="11"/>
      <c r="M127" s="11"/>
      <c r="N127" s="11"/>
      <c r="O127" s="11"/>
    </row>
    <row r="128" spans="1:15" ht="108" customHeight="1" x14ac:dyDescent="0.45">
      <c r="A128" s="11"/>
      <c r="B128" s="136" t="s">
        <v>171</v>
      </c>
      <c r="C128" s="610" t="s">
        <v>172</v>
      </c>
      <c r="D128" s="610"/>
      <c r="E128" s="610"/>
      <c r="F128" s="137" t="s">
        <v>165</v>
      </c>
      <c r="G128" s="11"/>
      <c r="H128" s="11"/>
      <c r="I128" s="11"/>
      <c r="J128" s="11"/>
      <c r="K128" s="11"/>
      <c r="L128" s="11"/>
      <c r="M128" s="11"/>
      <c r="N128" s="11"/>
      <c r="O128" s="11"/>
    </row>
    <row r="129" spans="1:15" ht="58.5" customHeight="1" x14ac:dyDescent="0.45">
      <c r="A129" s="11"/>
      <c r="B129" s="136" t="s">
        <v>173</v>
      </c>
      <c r="C129" s="610" t="s">
        <v>174</v>
      </c>
      <c r="D129" s="610"/>
      <c r="E129" s="610"/>
      <c r="F129" s="137" t="s">
        <v>165</v>
      </c>
      <c r="G129" s="11"/>
      <c r="H129" s="11"/>
      <c r="I129" s="11"/>
      <c r="J129" s="11"/>
      <c r="K129" s="11"/>
      <c r="L129" s="11"/>
      <c r="M129" s="11"/>
      <c r="N129" s="11"/>
      <c r="O129" s="11"/>
    </row>
    <row r="130" spans="1:15" ht="87" customHeight="1" x14ac:dyDescent="0.45">
      <c r="A130" s="11"/>
      <c r="B130" s="136" t="s">
        <v>175</v>
      </c>
      <c r="C130" s="610" t="s">
        <v>176</v>
      </c>
      <c r="D130" s="610"/>
      <c r="E130" s="610"/>
      <c r="F130" s="137" t="s">
        <v>165</v>
      </c>
      <c r="G130" s="11"/>
      <c r="H130" s="11"/>
      <c r="I130" s="11"/>
      <c r="J130" s="11"/>
      <c r="K130" s="11"/>
      <c r="L130" s="11"/>
      <c r="M130" s="11"/>
      <c r="N130" s="11"/>
      <c r="O130" s="11"/>
    </row>
    <row r="131" spans="1:15" ht="44.25" customHeight="1" x14ac:dyDescent="0.45">
      <c r="A131" s="11"/>
      <c r="B131" s="136" t="s">
        <v>177</v>
      </c>
      <c r="C131" s="610" t="s">
        <v>178</v>
      </c>
      <c r="D131" s="610"/>
      <c r="E131" s="610"/>
      <c r="F131" s="137" t="s">
        <v>51</v>
      </c>
      <c r="G131" s="11"/>
      <c r="H131" s="11"/>
      <c r="I131" s="11"/>
      <c r="J131" s="11"/>
      <c r="K131" s="11"/>
      <c r="L131" s="11"/>
      <c r="M131" s="11"/>
      <c r="N131" s="11"/>
      <c r="O131" s="11"/>
    </row>
    <row r="132" spans="1:15" ht="36.75" customHeight="1" x14ac:dyDescent="0.45">
      <c r="A132" s="11"/>
      <c r="B132" s="136" t="s">
        <v>179</v>
      </c>
      <c r="C132" s="610" t="s">
        <v>180</v>
      </c>
      <c r="D132" s="610"/>
      <c r="E132" s="610"/>
      <c r="F132" s="137" t="s">
        <v>175</v>
      </c>
      <c r="G132" s="11"/>
      <c r="H132" s="11"/>
      <c r="I132" s="11"/>
      <c r="J132" s="11"/>
      <c r="K132" s="11"/>
      <c r="L132" s="11"/>
      <c r="M132" s="11"/>
      <c r="N132" s="11"/>
      <c r="O132" s="11"/>
    </row>
    <row r="133" spans="1:15" ht="66.75" customHeight="1" x14ac:dyDescent="0.45">
      <c r="A133" s="11"/>
      <c r="B133" s="136" t="s">
        <v>181</v>
      </c>
      <c r="C133" s="610" t="s">
        <v>182</v>
      </c>
      <c r="D133" s="610"/>
      <c r="E133" s="610"/>
      <c r="F133" s="137" t="s">
        <v>171</v>
      </c>
      <c r="G133" s="11"/>
      <c r="H133" s="11"/>
      <c r="I133" s="11"/>
      <c r="J133" s="11"/>
      <c r="K133" s="11"/>
      <c r="L133" s="11"/>
      <c r="M133" s="11"/>
      <c r="N133" s="11"/>
      <c r="O133" s="11"/>
    </row>
    <row r="134" spans="1:15" ht="33" customHeight="1" x14ac:dyDescent="0.45">
      <c r="A134" s="11"/>
      <c r="B134" s="136" t="s">
        <v>183</v>
      </c>
      <c r="C134" s="610" t="s">
        <v>184</v>
      </c>
      <c r="D134" s="610"/>
      <c r="E134" s="610"/>
      <c r="F134" s="137"/>
      <c r="G134" s="11"/>
      <c r="H134" s="11"/>
      <c r="I134" s="11"/>
      <c r="J134" s="11"/>
      <c r="K134" s="11"/>
      <c r="L134" s="11"/>
      <c r="M134" s="11"/>
      <c r="N134" s="11"/>
      <c r="O134" s="11"/>
    </row>
    <row r="135" spans="1:15" x14ac:dyDescent="0.45">
      <c r="A135" s="11"/>
      <c r="B135" s="136" t="s">
        <v>185</v>
      </c>
      <c r="C135" s="610" t="s">
        <v>186</v>
      </c>
      <c r="D135" s="610"/>
      <c r="E135" s="610"/>
      <c r="F135" s="137" t="s">
        <v>181</v>
      </c>
      <c r="G135" s="11"/>
      <c r="H135" s="11"/>
      <c r="I135" s="11"/>
      <c r="J135" s="11"/>
      <c r="K135" s="11"/>
      <c r="L135" s="11"/>
      <c r="M135" s="11"/>
      <c r="N135" s="11"/>
      <c r="O135" s="11"/>
    </row>
    <row r="136" spans="1:15" ht="89.1" customHeight="1" x14ac:dyDescent="0.45">
      <c r="A136" s="11"/>
      <c r="B136" s="136" t="s">
        <v>187</v>
      </c>
      <c r="C136" s="610" t="s">
        <v>188</v>
      </c>
      <c r="D136" s="610"/>
      <c r="E136" s="610"/>
      <c r="F136" s="137"/>
      <c r="G136" s="11"/>
      <c r="H136" s="11"/>
      <c r="I136" s="11"/>
      <c r="J136" s="11"/>
      <c r="K136" s="11"/>
      <c r="L136" s="11"/>
      <c r="M136" s="11"/>
      <c r="N136" s="11"/>
      <c r="O136" s="11"/>
    </row>
    <row r="137" spans="1:15" ht="36.75" customHeight="1" x14ac:dyDescent="0.45">
      <c r="A137" s="11"/>
      <c r="B137" s="136" t="s">
        <v>189</v>
      </c>
      <c r="C137" s="610" t="s">
        <v>190</v>
      </c>
      <c r="D137" s="610"/>
      <c r="E137" s="610"/>
      <c r="F137" s="137"/>
      <c r="G137" s="11"/>
      <c r="H137" s="11"/>
      <c r="I137" s="11"/>
      <c r="J137" s="11"/>
      <c r="K137" s="11"/>
      <c r="L137" s="11"/>
      <c r="M137" s="11"/>
      <c r="N137" s="11"/>
      <c r="O137" s="11"/>
    </row>
    <row r="138" spans="1:15" ht="30" customHeight="1" x14ac:dyDescent="0.45">
      <c r="A138" s="11"/>
      <c r="B138" s="136" t="s">
        <v>191</v>
      </c>
      <c r="C138" s="610" t="s">
        <v>192</v>
      </c>
      <c r="D138" s="610"/>
      <c r="E138" s="610"/>
      <c r="F138" s="137"/>
      <c r="G138" s="11"/>
      <c r="H138" s="11"/>
      <c r="I138" s="11"/>
      <c r="J138" s="11"/>
      <c r="K138" s="11"/>
      <c r="L138" s="11"/>
      <c r="M138" s="11"/>
      <c r="N138" s="11"/>
      <c r="O138" s="11"/>
    </row>
    <row r="139" spans="1:15" x14ac:dyDescent="0.45">
      <c r="A139" s="11"/>
      <c r="B139" s="136" t="s">
        <v>193</v>
      </c>
      <c r="C139" s="610" t="s">
        <v>194</v>
      </c>
      <c r="D139" s="610"/>
      <c r="E139" s="610"/>
      <c r="F139" s="137"/>
      <c r="G139" s="11"/>
      <c r="H139" s="11"/>
      <c r="I139" s="11"/>
      <c r="J139" s="11"/>
      <c r="K139" s="11"/>
      <c r="L139" s="11"/>
      <c r="M139" s="11"/>
      <c r="N139" s="11"/>
      <c r="O139" s="11"/>
    </row>
    <row r="140" spans="1:15" ht="30.75" customHeight="1" x14ac:dyDescent="0.45">
      <c r="A140" s="11"/>
      <c r="B140" s="136" t="s">
        <v>195</v>
      </c>
      <c r="C140" s="610" t="s">
        <v>196</v>
      </c>
      <c r="D140" s="610"/>
      <c r="E140" s="610"/>
      <c r="F140" s="137" t="s">
        <v>189</v>
      </c>
      <c r="G140" s="11"/>
      <c r="H140" s="11"/>
      <c r="I140" s="11"/>
      <c r="J140" s="11"/>
      <c r="K140" s="11"/>
      <c r="L140" s="11"/>
      <c r="M140" s="11"/>
      <c r="N140" s="11"/>
      <c r="O140" s="11"/>
    </row>
    <row r="141" spans="1:15" ht="97.5" customHeight="1" x14ac:dyDescent="0.45">
      <c r="A141" s="11"/>
      <c r="B141" s="136" t="s">
        <v>197</v>
      </c>
      <c r="C141" s="610" t="s">
        <v>198</v>
      </c>
      <c r="D141" s="610"/>
      <c r="E141" s="610"/>
      <c r="F141" s="137"/>
      <c r="G141" s="11"/>
      <c r="H141" s="11"/>
      <c r="I141" s="11"/>
      <c r="J141" s="11"/>
      <c r="K141" s="11"/>
      <c r="L141" s="11"/>
      <c r="M141" s="11"/>
      <c r="N141" s="11"/>
      <c r="O141" s="11"/>
    </row>
    <row r="142" spans="1:15" ht="36.950000000000003" customHeight="1" x14ac:dyDescent="0.45">
      <c r="A142" s="11"/>
      <c r="B142" s="136" t="s">
        <v>199</v>
      </c>
      <c r="C142" s="610" t="s">
        <v>200</v>
      </c>
      <c r="D142" s="610"/>
      <c r="E142" s="610"/>
      <c r="F142" s="137"/>
      <c r="G142" s="11"/>
      <c r="H142" s="11"/>
      <c r="I142" s="11"/>
      <c r="J142" s="11"/>
      <c r="K142" s="11"/>
      <c r="L142" s="11"/>
      <c r="M142" s="11"/>
      <c r="N142" s="11"/>
      <c r="O142" s="11"/>
    </row>
    <row r="143" spans="1:15" x14ac:dyDescent="0.45">
      <c r="A143" s="11"/>
      <c r="B143" s="229"/>
      <c r="C143" s="269"/>
      <c r="D143" s="269"/>
      <c r="E143" s="269"/>
      <c r="F143" s="230"/>
      <c r="G143" s="11"/>
      <c r="H143" s="11"/>
      <c r="I143" s="11"/>
      <c r="J143" s="11"/>
      <c r="K143" s="11"/>
      <c r="L143" s="11"/>
      <c r="M143" s="11"/>
      <c r="N143" s="11"/>
      <c r="O143" s="11"/>
    </row>
    <row r="144" spans="1:15" x14ac:dyDescent="0.45">
      <c r="A144" s="11"/>
      <c r="B144" s="120"/>
      <c r="C144" s="629"/>
      <c r="D144" s="629"/>
      <c r="E144" s="629"/>
      <c r="F144" s="140"/>
      <c r="G144" s="11"/>
      <c r="H144" s="11"/>
      <c r="I144" s="11"/>
      <c r="J144" s="11"/>
      <c r="K144" s="11"/>
      <c r="L144" s="11"/>
      <c r="M144" s="11"/>
      <c r="N144" s="11"/>
      <c r="O144" s="11"/>
    </row>
    <row r="145" spans="1:15" x14ac:dyDescent="0.45">
      <c r="A145" s="11"/>
      <c r="B145" s="608"/>
      <c r="C145" s="608"/>
      <c r="D145" s="608"/>
      <c r="E145" s="608"/>
      <c r="F145" s="608"/>
      <c r="G145" s="11"/>
      <c r="H145" s="11"/>
      <c r="I145" s="11"/>
      <c r="J145" s="11"/>
      <c r="K145" s="11"/>
      <c r="L145" s="11"/>
      <c r="M145" s="11"/>
      <c r="N145" s="11"/>
      <c r="O145" s="11"/>
    </row>
    <row r="146" spans="1:15" ht="19.899999999999999" thickBot="1" x14ac:dyDescent="0.65">
      <c r="A146" s="125" t="s">
        <v>201</v>
      </c>
      <c r="B146" s="639" t="s">
        <v>202</v>
      </c>
      <c r="C146" s="639"/>
      <c r="D146" s="639"/>
      <c r="E146" s="639"/>
      <c r="F146" s="639"/>
      <c r="G146" s="125"/>
      <c r="H146" s="11"/>
      <c r="I146" s="11"/>
      <c r="J146" s="11"/>
      <c r="K146" s="11"/>
      <c r="L146" s="11"/>
      <c r="M146" s="11"/>
      <c r="N146" s="11"/>
      <c r="O146" s="11"/>
    </row>
    <row r="147" spans="1:15" ht="14.65" thickTop="1" x14ac:dyDescent="0.45">
      <c r="A147" s="135" t="s">
        <v>203</v>
      </c>
      <c r="B147" s="144" t="s">
        <v>204</v>
      </c>
      <c r="C147" s="149" t="s">
        <v>205</v>
      </c>
      <c r="D147" s="149" t="s">
        <v>206</v>
      </c>
      <c r="E147" s="139" t="s">
        <v>207</v>
      </c>
      <c r="F147" s="139"/>
      <c r="G147" s="139"/>
      <c r="H147" s="11"/>
      <c r="I147" s="11"/>
      <c r="J147" s="11"/>
      <c r="K147" s="11"/>
      <c r="L147" s="11"/>
      <c r="M147" s="11"/>
      <c r="N147" s="11"/>
      <c r="O147" s="11"/>
    </row>
    <row r="148" spans="1:15" x14ac:dyDescent="0.45">
      <c r="A148" s="11"/>
      <c r="B148" s="121" t="s">
        <v>208</v>
      </c>
      <c r="C148" s="145" t="s">
        <v>209</v>
      </c>
      <c r="D148" s="145" t="s">
        <v>210</v>
      </c>
      <c r="E148" s="195" t="s">
        <v>211</v>
      </c>
      <c r="F148" s="140"/>
      <c r="G148" s="11"/>
      <c r="H148" s="11"/>
      <c r="I148" s="11"/>
      <c r="J148" s="11"/>
      <c r="K148" s="11"/>
      <c r="L148" s="11"/>
      <c r="M148" s="11"/>
      <c r="N148" s="11"/>
      <c r="O148" s="11"/>
    </row>
    <row r="149" spans="1:15" x14ac:dyDescent="0.45">
      <c r="A149" s="11"/>
      <c r="B149" s="126" t="s">
        <v>212</v>
      </c>
      <c r="C149" s="145" t="s">
        <v>213</v>
      </c>
      <c r="D149" s="145" t="s">
        <v>214</v>
      </c>
      <c r="E149" s="195" t="s">
        <v>215</v>
      </c>
      <c r="F149" s="140"/>
      <c r="G149" s="11"/>
      <c r="H149" s="11"/>
      <c r="I149" s="11"/>
      <c r="J149" s="11"/>
      <c r="K149" s="11"/>
      <c r="L149" s="11"/>
      <c r="M149" s="11"/>
      <c r="N149" s="11"/>
      <c r="O149" s="11"/>
    </row>
    <row r="150" spans="1:15" x14ac:dyDescent="0.45">
      <c r="A150" s="11"/>
      <c r="B150" s="64" t="s">
        <v>216</v>
      </c>
      <c r="C150" s="145" t="s">
        <v>217</v>
      </c>
      <c r="D150" s="145" t="s">
        <v>218</v>
      </c>
      <c r="E150" s="195"/>
      <c r="F150" s="140"/>
      <c r="G150" s="11"/>
      <c r="H150" s="11"/>
      <c r="I150" s="11"/>
      <c r="J150" s="11"/>
      <c r="K150" s="11"/>
      <c r="L150" s="11"/>
      <c r="M150" s="11"/>
      <c r="N150" s="11"/>
      <c r="O150" s="11"/>
    </row>
    <row r="151" spans="1:15" x14ac:dyDescent="0.45">
      <c r="A151" s="11"/>
      <c r="B151" s="64" t="s">
        <v>219</v>
      </c>
      <c r="C151" s="145" t="s">
        <v>220</v>
      </c>
      <c r="D151" s="145" t="s">
        <v>221</v>
      </c>
      <c r="E151" s="195"/>
      <c r="F151" s="140"/>
      <c r="G151" s="11"/>
      <c r="H151" s="11"/>
      <c r="I151" s="11"/>
      <c r="J151" s="11"/>
      <c r="K151" s="11"/>
      <c r="L151" s="11"/>
      <c r="M151" s="11"/>
      <c r="N151" s="11"/>
      <c r="O151" s="11"/>
    </row>
    <row r="152" spans="1:15" x14ac:dyDescent="0.45">
      <c r="A152" s="11"/>
      <c r="B152" s="64" t="s">
        <v>222</v>
      </c>
      <c r="C152" s="145" t="s">
        <v>223</v>
      </c>
      <c r="D152" s="145" t="s">
        <v>224</v>
      </c>
      <c r="E152" s="195"/>
      <c r="F152" s="140"/>
      <c r="G152" s="11"/>
      <c r="H152" s="11"/>
      <c r="I152" s="11"/>
      <c r="J152" s="11"/>
      <c r="K152" s="11"/>
      <c r="L152" s="11"/>
      <c r="M152" s="11"/>
      <c r="N152" s="11"/>
      <c r="O152" s="11"/>
    </row>
    <row r="153" spans="1:15" x14ac:dyDescent="0.45">
      <c r="A153" s="11"/>
      <c r="B153" s="64" t="s">
        <v>225</v>
      </c>
      <c r="C153" s="145" t="s">
        <v>226</v>
      </c>
      <c r="D153" s="145" t="s">
        <v>227</v>
      </c>
      <c r="E153" s="145"/>
      <c r="F153" s="140"/>
      <c r="G153" s="11"/>
      <c r="H153" s="11"/>
      <c r="I153" s="11"/>
      <c r="J153" s="11"/>
      <c r="K153" s="11"/>
      <c r="L153" s="11"/>
      <c r="M153" s="11"/>
      <c r="N153" s="11"/>
      <c r="O153" s="11"/>
    </row>
    <row r="154" spans="1:15" ht="57" x14ac:dyDescent="0.45">
      <c r="A154" s="11"/>
      <c r="B154" s="61" t="s">
        <v>228</v>
      </c>
      <c r="C154" s="145" t="s">
        <v>229</v>
      </c>
      <c r="D154" s="145" t="s">
        <v>230</v>
      </c>
      <c r="E154" s="145"/>
      <c r="F154" s="140"/>
      <c r="G154" s="11"/>
      <c r="H154" s="11"/>
      <c r="I154" s="11"/>
      <c r="J154" s="11"/>
      <c r="K154" s="11"/>
      <c r="L154" s="11"/>
      <c r="M154" s="11"/>
      <c r="N154" s="11"/>
      <c r="O154" s="11"/>
    </row>
    <row r="155" spans="1:15" x14ac:dyDescent="0.45">
      <c r="A155" s="11"/>
      <c r="B155" s="61"/>
      <c r="C155" s="145"/>
      <c r="D155" s="145" t="s">
        <v>231</v>
      </c>
      <c r="E155" s="145"/>
      <c r="F155" s="140"/>
      <c r="G155" s="11"/>
      <c r="H155" s="11"/>
      <c r="I155" s="11"/>
      <c r="J155" s="11"/>
      <c r="K155" s="11"/>
      <c r="L155" s="11"/>
      <c r="M155" s="11"/>
      <c r="N155" s="11"/>
      <c r="O155" s="11"/>
    </row>
    <row r="156" spans="1:15" x14ac:dyDescent="0.45">
      <c r="A156" s="11"/>
      <c r="B156" s="61"/>
      <c r="C156" s="145"/>
      <c r="D156" s="145" t="s">
        <v>232</v>
      </c>
      <c r="E156" s="145"/>
      <c r="F156" s="140"/>
      <c r="G156" s="11"/>
      <c r="H156" s="11"/>
      <c r="I156" s="11"/>
      <c r="J156" s="11"/>
      <c r="K156" s="11"/>
      <c r="L156" s="11"/>
      <c r="M156" s="11"/>
      <c r="N156" s="11"/>
      <c r="O156" s="11"/>
    </row>
    <row r="157" spans="1:15" x14ac:dyDescent="0.45">
      <c r="A157" s="11"/>
      <c r="B157" s="61"/>
      <c r="C157" s="145"/>
      <c r="D157" s="145" t="s">
        <v>233</v>
      </c>
      <c r="E157" s="145"/>
      <c r="F157" s="140"/>
      <c r="G157" s="11"/>
      <c r="H157" s="11"/>
      <c r="I157" s="11"/>
      <c r="J157" s="11"/>
      <c r="K157" s="11"/>
      <c r="L157" s="11"/>
      <c r="M157" s="11"/>
      <c r="N157" s="11"/>
      <c r="O157" s="11"/>
    </row>
    <row r="158" spans="1:15" x14ac:dyDescent="0.45">
      <c r="A158" s="11"/>
      <c r="B158" s="61"/>
      <c r="C158" s="145"/>
      <c r="D158" s="145" t="s">
        <v>234</v>
      </c>
      <c r="E158" s="145"/>
      <c r="F158" s="140"/>
      <c r="G158" s="11"/>
      <c r="H158" s="11"/>
      <c r="I158" s="11"/>
      <c r="J158" s="11"/>
      <c r="K158" s="11"/>
      <c r="L158" s="11"/>
      <c r="M158" s="11"/>
      <c r="N158" s="11"/>
      <c r="O158" s="11"/>
    </row>
    <row r="159" spans="1:15" x14ac:dyDescent="0.45">
      <c r="A159" s="11"/>
      <c r="B159" s="61"/>
      <c r="C159" s="145"/>
      <c r="D159" s="145" t="s">
        <v>235</v>
      </c>
      <c r="E159" s="145"/>
      <c r="F159" s="140"/>
      <c r="G159" s="11"/>
      <c r="H159" s="11"/>
      <c r="I159" s="11"/>
      <c r="J159" s="11"/>
      <c r="K159" s="11"/>
      <c r="L159" s="11"/>
      <c r="M159" s="11"/>
      <c r="N159" s="11"/>
      <c r="O159" s="11"/>
    </row>
    <row r="160" spans="1:15" x14ac:dyDescent="0.45">
      <c r="A160" s="11"/>
      <c r="B160" s="61"/>
      <c r="C160" s="145"/>
      <c r="D160" s="145" t="s">
        <v>236</v>
      </c>
      <c r="E160" s="145"/>
      <c r="F160" s="140"/>
      <c r="G160" s="11"/>
      <c r="H160" s="11"/>
      <c r="I160" s="11"/>
      <c r="J160" s="11"/>
      <c r="K160" s="11"/>
      <c r="L160" s="11"/>
      <c r="M160" s="11"/>
      <c r="N160" s="11"/>
      <c r="O160" s="11"/>
    </row>
    <row r="161" spans="1:15" x14ac:dyDescent="0.45">
      <c r="A161" s="11"/>
      <c r="B161" s="61"/>
      <c r="C161" s="145"/>
      <c r="D161" s="145" t="s">
        <v>237</v>
      </c>
      <c r="E161" s="145"/>
      <c r="F161" s="140"/>
      <c r="G161" s="11"/>
      <c r="H161" s="11"/>
      <c r="I161" s="11"/>
      <c r="J161" s="11"/>
      <c r="K161" s="11"/>
      <c r="L161" s="11"/>
      <c r="M161" s="11"/>
      <c r="N161" s="11"/>
      <c r="O161" s="11"/>
    </row>
    <row r="162" spans="1:15" x14ac:dyDescent="0.45">
      <c r="A162" s="11"/>
      <c r="B162" s="61"/>
      <c r="C162" s="145"/>
      <c r="D162" s="145" t="s">
        <v>238</v>
      </c>
      <c r="E162" s="145"/>
      <c r="F162" s="140"/>
      <c r="G162" s="11"/>
      <c r="H162" s="11"/>
      <c r="I162" s="11"/>
      <c r="J162" s="11"/>
      <c r="K162" s="11"/>
      <c r="L162" s="11"/>
      <c r="M162" s="11"/>
      <c r="N162" s="11"/>
      <c r="O162" s="11"/>
    </row>
    <row r="163" spans="1:15" x14ac:dyDescent="0.45">
      <c r="A163" s="11"/>
      <c r="B163" s="61"/>
      <c r="C163" s="145"/>
      <c r="D163" s="145" t="s">
        <v>239</v>
      </c>
      <c r="E163" s="145"/>
      <c r="F163" s="140"/>
      <c r="G163" s="11"/>
      <c r="H163" s="11"/>
      <c r="I163" s="11"/>
      <c r="J163" s="11"/>
      <c r="K163" s="11"/>
      <c r="L163" s="11"/>
      <c r="M163" s="11"/>
      <c r="N163" s="11"/>
      <c r="O163" s="11"/>
    </row>
    <row r="164" spans="1:15" x14ac:dyDescent="0.45">
      <c r="A164" s="11"/>
      <c r="B164" s="61"/>
      <c r="C164" s="145"/>
      <c r="D164" s="145" t="s">
        <v>240</v>
      </c>
      <c r="E164" s="145"/>
      <c r="F164" s="140"/>
      <c r="G164" s="11"/>
      <c r="H164" s="11"/>
      <c r="I164" s="11"/>
      <c r="J164" s="11"/>
      <c r="K164" s="11"/>
      <c r="L164" s="11"/>
      <c r="M164" s="11"/>
      <c r="N164" s="11"/>
      <c r="O164" s="11"/>
    </row>
    <row r="165" spans="1:15" x14ac:dyDescent="0.45">
      <c r="A165" s="11"/>
      <c r="B165" s="61"/>
      <c r="C165" s="145"/>
      <c r="D165" s="145" t="s">
        <v>241</v>
      </c>
      <c r="E165" s="145"/>
      <c r="F165" s="140"/>
      <c r="G165" s="11"/>
      <c r="H165" s="11"/>
      <c r="I165" s="11"/>
      <c r="J165" s="11"/>
      <c r="K165" s="11"/>
      <c r="L165" s="11"/>
      <c r="M165" s="11"/>
      <c r="N165" s="11"/>
      <c r="O165" s="11"/>
    </row>
    <row r="166" spans="1:15" x14ac:dyDescent="0.45">
      <c r="A166" s="11"/>
      <c r="B166" s="61"/>
      <c r="C166" s="145"/>
      <c r="D166" s="145" t="s">
        <v>242</v>
      </c>
      <c r="E166" s="145"/>
      <c r="F166" s="140"/>
      <c r="G166" s="11"/>
      <c r="H166" s="11"/>
      <c r="I166" s="11"/>
      <c r="J166" s="11"/>
      <c r="K166" s="11"/>
      <c r="L166" s="11"/>
      <c r="M166" s="11"/>
      <c r="N166" s="11"/>
      <c r="O166" s="11"/>
    </row>
    <row r="167" spans="1:15" x14ac:dyDescent="0.45">
      <c r="A167" s="11"/>
      <c r="B167" s="61"/>
      <c r="C167" s="145"/>
      <c r="D167" s="145" t="s">
        <v>243</v>
      </c>
      <c r="E167" s="145"/>
      <c r="F167" s="140"/>
      <c r="G167" s="11"/>
      <c r="H167" s="11"/>
      <c r="I167" s="11"/>
      <c r="J167" s="11"/>
      <c r="K167" s="11"/>
      <c r="L167" s="11"/>
      <c r="M167" s="11"/>
      <c r="N167" s="11"/>
      <c r="O167" s="11"/>
    </row>
    <row r="168" spans="1:15" x14ac:dyDescent="0.45">
      <c r="A168" s="11"/>
      <c r="B168" s="61"/>
      <c r="C168" s="145"/>
      <c r="D168" s="145" t="s">
        <v>244</v>
      </c>
      <c r="E168" s="145"/>
      <c r="F168" s="140"/>
      <c r="G168" s="11"/>
      <c r="H168" s="11"/>
      <c r="I168" s="11"/>
      <c r="J168" s="11"/>
      <c r="K168" s="11"/>
      <c r="L168" s="11"/>
      <c r="M168" s="11"/>
      <c r="N168" s="11"/>
      <c r="O168" s="11"/>
    </row>
    <row r="169" spans="1:15" x14ac:dyDescent="0.45">
      <c r="A169" s="11"/>
      <c r="B169" s="61"/>
      <c r="C169" s="145"/>
      <c r="D169" s="145" t="s">
        <v>245</v>
      </c>
      <c r="E169" s="145"/>
      <c r="F169" s="140"/>
      <c r="G169" s="11"/>
      <c r="H169" s="11"/>
      <c r="I169" s="11"/>
      <c r="J169" s="11"/>
      <c r="K169" s="11"/>
      <c r="L169" s="11"/>
      <c r="M169" s="11"/>
      <c r="N169" s="11"/>
      <c r="O169" s="11"/>
    </row>
    <row r="170" spans="1:15" x14ac:dyDescent="0.45">
      <c r="A170" s="11"/>
      <c r="B170" s="61"/>
      <c r="C170" s="145"/>
      <c r="D170" s="145" t="s">
        <v>246</v>
      </c>
      <c r="E170" s="145"/>
      <c r="F170" s="140"/>
      <c r="G170" s="11"/>
      <c r="H170" s="11"/>
      <c r="I170" s="11"/>
      <c r="J170" s="11"/>
      <c r="K170" s="11"/>
      <c r="L170" s="11"/>
      <c r="M170" s="11"/>
      <c r="N170" s="11"/>
      <c r="O170" s="11"/>
    </row>
    <row r="171" spans="1:15" x14ac:dyDescent="0.45">
      <c r="A171" s="11"/>
      <c r="B171" s="61"/>
      <c r="C171" s="145"/>
      <c r="D171" s="145" t="s">
        <v>247</v>
      </c>
      <c r="E171" s="145"/>
      <c r="F171" s="140"/>
      <c r="G171" s="11"/>
      <c r="H171" s="11"/>
      <c r="I171" s="11"/>
      <c r="J171" s="11"/>
      <c r="K171" s="11"/>
      <c r="L171" s="11"/>
      <c r="M171" s="11"/>
      <c r="N171" s="11"/>
      <c r="O171" s="11"/>
    </row>
    <row r="172" spans="1:15" x14ac:dyDescent="0.45">
      <c r="A172" s="11"/>
      <c r="B172" s="61"/>
      <c r="C172" s="145"/>
      <c r="D172" s="145" t="s">
        <v>248</v>
      </c>
      <c r="E172" s="145"/>
      <c r="F172" s="140"/>
      <c r="G172" s="11"/>
      <c r="H172" s="11"/>
      <c r="I172" s="11"/>
      <c r="J172" s="11"/>
      <c r="K172" s="11"/>
      <c r="L172" s="11"/>
      <c r="M172" s="11"/>
      <c r="N172" s="11"/>
      <c r="O172" s="11"/>
    </row>
    <row r="173" spans="1:15" x14ac:dyDescent="0.45">
      <c r="A173" s="11"/>
      <c r="B173" s="61"/>
      <c r="C173" s="145"/>
      <c r="D173" s="145" t="s">
        <v>249</v>
      </c>
      <c r="E173" s="145"/>
      <c r="F173" s="140"/>
      <c r="G173" s="11"/>
      <c r="H173" s="11"/>
      <c r="I173" s="11"/>
      <c r="J173" s="11"/>
      <c r="K173" s="11"/>
      <c r="L173" s="11"/>
      <c r="M173" s="11"/>
      <c r="N173" s="11"/>
      <c r="O173" s="11"/>
    </row>
    <row r="174" spans="1:15" x14ac:dyDescent="0.45">
      <c r="A174" s="11"/>
      <c r="B174" s="61"/>
      <c r="C174" s="145"/>
      <c r="D174" s="145" t="s">
        <v>250</v>
      </c>
      <c r="E174" s="145"/>
      <c r="F174" s="140"/>
      <c r="G174" s="11"/>
      <c r="H174" s="11"/>
      <c r="I174" s="11"/>
      <c r="J174" s="11"/>
      <c r="K174" s="11"/>
      <c r="L174" s="11"/>
      <c r="M174" s="11"/>
      <c r="N174" s="11"/>
      <c r="O174" s="11"/>
    </row>
    <row r="175" spans="1:15" x14ac:dyDescent="0.45">
      <c r="A175" s="11"/>
      <c r="B175" s="61"/>
      <c r="C175" s="145"/>
      <c r="D175" s="145" t="s">
        <v>251</v>
      </c>
      <c r="E175" s="145"/>
      <c r="F175" s="140"/>
      <c r="G175" s="11"/>
      <c r="H175" s="11"/>
      <c r="I175" s="11"/>
      <c r="J175" s="11"/>
      <c r="K175" s="11"/>
      <c r="L175" s="11"/>
      <c r="M175" s="11"/>
      <c r="N175" s="11"/>
      <c r="O175" s="11"/>
    </row>
    <row r="176" spans="1:15" x14ac:dyDescent="0.45">
      <c r="A176" s="11"/>
      <c r="B176" s="61"/>
      <c r="C176" s="145"/>
      <c r="D176" s="145" t="s">
        <v>252</v>
      </c>
      <c r="E176" s="145"/>
      <c r="F176" s="140"/>
      <c r="G176" s="11"/>
      <c r="H176" s="11"/>
      <c r="I176" s="11"/>
      <c r="J176" s="11"/>
      <c r="K176" s="11"/>
      <c r="L176" s="11"/>
      <c r="M176" s="11"/>
      <c r="N176" s="11"/>
      <c r="O176" s="11"/>
    </row>
    <row r="177" spans="1:15" x14ac:dyDescent="0.45">
      <c r="A177" s="11"/>
      <c r="B177" s="61"/>
      <c r="C177" s="145"/>
      <c r="D177" s="145" t="s">
        <v>253</v>
      </c>
      <c r="E177" s="145"/>
      <c r="F177" s="140"/>
      <c r="G177" s="11"/>
      <c r="H177" s="11"/>
      <c r="I177" s="11"/>
      <c r="J177" s="11"/>
      <c r="K177" s="11"/>
      <c r="L177" s="11"/>
      <c r="M177" s="11"/>
      <c r="N177" s="11"/>
      <c r="O177" s="11"/>
    </row>
    <row r="178" spans="1:15" x14ac:dyDescent="0.45">
      <c r="A178" s="11"/>
      <c r="B178" s="61"/>
      <c r="C178" s="145"/>
      <c r="D178" s="195" t="s">
        <v>254</v>
      </c>
      <c r="E178" s="145"/>
      <c r="F178" s="140"/>
      <c r="G178" s="11"/>
      <c r="H178" s="11"/>
      <c r="I178" s="11"/>
      <c r="J178" s="11"/>
      <c r="K178" s="11"/>
      <c r="L178" s="11"/>
      <c r="M178" s="11"/>
      <c r="N178" s="11"/>
      <c r="O178" s="11"/>
    </row>
    <row r="179" spans="1:15" x14ac:dyDescent="0.45">
      <c r="A179" s="11"/>
      <c r="B179" s="61"/>
      <c r="C179" s="145"/>
      <c r="D179" s="195" t="s">
        <v>255</v>
      </c>
      <c r="E179" s="145"/>
      <c r="F179" s="140"/>
      <c r="G179" s="11"/>
      <c r="H179" s="11"/>
      <c r="I179" s="11"/>
      <c r="J179" s="11"/>
      <c r="K179" s="11"/>
      <c r="L179" s="11"/>
      <c r="M179" s="11"/>
      <c r="N179" s="11"/>
      <c r="O179" s="11"/>
    </row>
    <row r="180" spans="1:15" x14ac:dyDescent="0.45">
      <c r="A180" s="11"/>
      <c r="B180" s="61"/>
      <c r="C180" s="145"/>
      <c r="D180" s="195" t="s">
        <v>256</v>
      </c>
      <c r="E180" s="145"/>
      <c r="F180" s="140"/>
      <c r="G180" s="11"/>
      <c r="H180" s="11"/>
      <c r="I180" s="11"/>
      <c r="J180" s="11"/>
      <c r="K180" s="11"/>
      <c r="L180" s="11"/>
      <c r="M180" s="11"/>
      <c r="N180" s="11"/>
      <c r="O180" s="11"/>
    </row>
    <row r="181" spans="1:15" x14ac:dyDescent="0.45">
      <c r="A181" s="11"/>
      <c r="B181" s="61"/>
      <c r="C181" s="145"/>
      <c r="D181" s="195" t="s">
        <v>257</v>
      </c>
      <c r="E181" s="145"/>
      <c r="F181" s="140"/>
      <c r="G181" s="11"/>
      <c r="H181" s="11"/>
      <c r="I181" s="11"/>
      <c r="J181" s="11"/>
      <c r="K181" s="11"/>
      <c r="L181" s="11"/>
      <c r="M181" s="11"/>
      <c r="N181" s="11"/>
      <c r="O181" s="11"/>
    </row>
    <row r="182" spans="1:15" x14ac:dyDescent="0.45">
      <c r="A182" s="11"/>
      <c r="B182" s="61"/>
      <c r="C182" s="145"/>
      <c r="D182" s="195" t="s">
        <v>258</v>
      </c>
      <c r="E182" s="145"/>
      <c r="F182" s="140"/>
      <c r="G182" s="11"/>
      <c r="H182" s="11"/>
      <c r="I182" s="11"/>
      <c r="J182" s="11"/>
      <c r="K182" s="11"/>
      <c r="L182" s="11"/>
      <c r="M182" s="11"/>
      <c r="N182" s="11"/>
      <c r="O182" s="11"/>
    </row>
    <row r="183" spans="1:15" x14ac:dyDescent="0.45">
      <c r="A183" s="11"/>
      <c r="B183" s="61"/>
      <c r="C183" s="145"/>
      <c r="D183" s="195" t="s">
        <v>259</v>
      </c>
      <c r="E183" s="145"/>
      <c r="F183" s="140"/>
      <c r="G183" s="11"/>
      <c r="H183" s="11"/>
      <c r="I183" s="11"/>
      <c r="J183" s="11"/>
      <c r="K183" s="11"/>
      <c r="L183" s="11"/>
      <c r="M183" s="11"/>
      <c r="N183" s="11"/>
      <c r="O183" s="11"/>
    </row>
    <row r="184" spans="1:15" x14ac:dyDescent="0.45">
      <c r="A184" s="11"/>
      <c r="B184" s="61"/>
      <c r="C184" s="145"/>
      <c r="D184" s="195" t="s">
        <v>260</v>
      </c>
      <c r="E184" s="145"/>
      <c r="F184" s="140"/>
      <c r="G184" s="11"/>
      <c r="H184" s="11"/>
      <c r="I184" s="11"/>
      <c r="J184" s="11"/>
      <c r="K184" s="11"/>
      <c r="L184" s="11"/>
      <c r="M184" s="11"/>
      <c r="N184" s="11"/>
      <c r="O184" s="11"/>
    </row>
    <row r="185" spans="1:15" x14ac:dyDescent="0.45">
      <c r="A185" s="11"/>
      <c r="B185" s="61"/>
      <c r="C185" s="145"/>
      <c r="D185" s="195" t="s">
        <v>261</v>
      </c>
      <c r="E185" s="145"/>
      <c r="F185" s="140"/>
      <c r="G185" s="11"/>
      <c r="H185" s="11"/>
      <c r="I185" s="11"/>
      <c r="J185" s="11"/>
      <c r="K185" s="11"/>
      <c r="L185" s="11"/>
      <c r="M185" s="11"/>
      <c r="N185" s="11"/>
      <c r="O185" s="11"/>
    </row>
    <row r="186" spans="1:15" x14ac:dyDescent="0.45">
      <c r="A186" s="11"/>
      <c r="B186" s="61"/>
      <c r="C186" s="145"/>
      <c r="D186" s="195" t="s">
        <v>262</v>
      </c>
      <c r="E186" s="145"/>
      <c r="F186" s="140"/>
      <c r="G186" s="11"/>
      <c r="H186" s="11"/>
      <c r="I186" s="11"/>
      <c r="J186" s="11"/>
      <c r="K186" s="11"/>
      <c r="L186" s="11"/>
      <c r="M186" s="11"/>
      <c r="N186" s="11"/>
      <c r="O186" s="11"/>
    </row>
    <row r="187" spans="1:15" x14ac:dyDescent="0.45">
      <c r="A187" s="11"/>
      <c r="B187" s="61"/>
      <c r="C187" s="145"/>
      <c r="D187" s="195" t="s">
        <v>263</v>
      </c>
      <c r="E187" s="145"/>
      <c r="F187" s="140"/>
      <c r="G187" s="11"/>
      <c r="H187" s="11"/>
      <c r="I187" s="11"/>
      <c r="J187" s="11"/>
      <c r="K187" s="11"/>
      <c r="L187" s="11"/>
      <c r="M187" s="11"/>
      <c r="N187" s="11"/>
      <c r="O187" s="11"/>
    </row>
    <row r="188" spans="1:15" x14ac:dyDescent="0.45">
      <c r="A188" s="11"/>
      <c r="B188" s="61"/>
      <c r="C188" s="145"/>
      <c r="D188" s="195" t="s">
        <v>264</v>
      </c>
      <c r="E188" s="145"/>
      <c r="F188" s="140"/>
      <c r="G188" s="11"/>
      <c r="H188" s="11"/>
      <c r="I188" s="11"/>
      <c r="J188" s="11"/>
      <c r="K188" s="11"/>
      <c r="L188" s="11"/>
      <c r="M188" s="11"/>
      <c r="N188" s="11"/>
      <c r="O188" s="11"/>
    </row>
    <row r="189" spans="1:15" x14ac:dyDescent="0.45">
      <c r="A189" s="11"/>
      <c r="B189" s="61"/>
      <c r="C189" s="145"/>
      <c r="D189" s="195" t="s">
        <v>265</v>
      </c>
      <c r="E189" s="145"/>
      <c r="F189" s="140"/>
      <c r="G189" s="11"/>
      <c r="H189" s="11"/>
      <c r="I189" s="11"/>
      <c r="J189" s="11"/>
      <c r="K189" s="11"/>
      <c r="L189" s="11"/>
      <c r="M189" s="11"/>
      <c r="N189" s="11"/>
      <c r="O189" s="11"/>
    </row>
    <row r="190" spans="1:15" x14ac:dyDescent="0.45">
      <c r="A190" s="11"/>
      <c r="B190" s="61"/>
      <c r="C190" s="145"/>
      <c r="D190" s="145" t="s">
        <v>266</v>
      </c>
      <c r="E190" s="145"/>
      <c r="F190" s="140"/>
      <c r="G190" s="11"/>
      <c r="H190" s="11"/>
      <c r="I190" s="11"/>
      <c r="J190" s="11"/>
      <c r="K190" s="11"/>
      <c r="L190" s="11"/>
      <c r="M190" s="11"/>
      <c r="N190" s="11"/>
      <c r="O190" s="11"/>
    </row>
    <row r="191" spans="1:15" x14ac:dyDescent="0.45">
      <c r="A191" s="11"/>
      <c r="B191" s="61"/>
      <c r="C191" s="145"/>
      <c r="D191" s="145" t="s">
        <v>267</v>
      </c>
      <c r="E191" s="145"/>
      <c r="F191" s="140"/>
      <c r="G191" s="11"/>
      <c r="H191" s="11"/>
      <c r="I191" s="11"/>
      <c r="J191" s="11"/>
      <c r="K191" s="11"/>
      <c r="L191" s="11"/>
      <c r="M191" s="11"/>
      <c r="N191" s="11"/>
      <c r="O191" s="11"/>
    </row>
    <row r="192" spans="1:15" x14ac:dyDescent="0.45">
      <c r="A192" s="11"/>
      <c r="B192" s="61"/>
      <c r="C192" s="145"/>
      <c r="D192" s="145" t="s">
        <v>268</v>
      </c>
      <c r="E192" s="145"/>
      <c r="F192" s="140"/>
      <c r="G192" s="11"/>
      <c r="H192" s="11"/>
      <c r="I192" s="11"/>
      <c r="J192" s="11"/>
      <c r="K192" s="11"/>
      <c r="L192" s="11"/>
      <c r="M192" s="11"/>
      <c r="N192" s="11"/>
      <c r="O192" s="11"/>
    </row>
    <row r="193" spans="1:15" x14ac:dyDescent="0.45">
      <c r="A193" s="11"/>
      <c r="B193" s="61"/>
      <c r="C193" s="145"/>
      <c r="D193" s="145" t="s">
        <v>269</v>
      </c>
      <c r="E193" s="145"/>
      <c r="F193" s="140"/>
      <c r="G193" s="11"/>
      <c r="H193" s="11"/>
      <c r="I193" s="11"/>
      <c r="J193" s="11"/>
      <c r="K193" s="11"/>
      <c r="L193" s="11"/>
      <c r="M193" s="11"/>
      <c r="N193" s="11"/>
      <c r="O193" s="11"/>
    </row>
    <row r="194" spans="1:15" x14ac:dyDescent="0.45">
      <c r="A194" s="11"/>
      <c r="B194" s="61"/>
      <c r="C194" s="145"/>
      <c r="D194" s="145" t="s">
        <v>270</v>
      </c>
      <c r="E194" s="145"/>
      <c r="F194" s="140"/>
      <c r="G194" s="11"/>
      <c r="H194" s="11"/>
      <c r="I194" s="11"/>
      <c r="J194" s="11"/>
      <c r="K194" s="11"/>
      <c r="L194" s="11"/>
      <c r="M194" s="11"/>
      <c r="N194" s="11"/>
      <c r="O194" s="11"/>
    </row>
    <row r="195" spans="1:15" x14ac:dyDescent="0.45">
      <c r="A195" s="11"/>
      <c r="B195" s="61"/>
      <c r="C195" s="145"/>
      <c r="D195" s="145" t="s">
        <v>271</v>
      </c>
      <c r="E195" s="145"/>
      <c r="F195" s="140"/>
      <c r="G195" s="11"/>
      <c r="H195" s="11"/>
      <c r="I195" s="11"/>
      <c r="J195" s="11"/>
      <c r="K195" s="11"/>
      <c r="L195" s="11"/>
      <c r="M195" s="11"/>
      <c r="N195" s="11"/>
      <c r="O195" s="11"/>
    </row>
    <row r="196" spans="1:15" x14ac:dyDescent="0.45">
      <c r="A196" s="11"/>
      <c r="B196" s="61"/>
      <c r="C196" s="145"/>
      <c r="D196" s="145" t="s">
        <v>272</v>
      </c>
      <c r="E196" s="145"/>
      <c r="F196" s="140"/>
      <c r="G196" s="11"/>
      <c r="H196" s="11"/>
      <c r="I196" s="11"/>
      <c r="J196" s="11"/>
      <c r="K196" s="11"/>
      <c r="L196" s="11"/>
      <c r="M196" s="11"/>
      <c r="N196" s="11"/>
      <c r="O196" s="11"/>
    </row>
    <row r="197" spans="1:15" x14ac:dyDescent="0.45">
      <c r="A197" s="11"/>
      <c r="B197" s="61"/>
      <c r="C197" s="145"/>
      <c r="D197" s="145" t="s">
        <v>273</v>
      </c>
      <c r="E197" s="145"/>
      <c r="F197" s="140"/>
      <c r="G197" s="11"/>
      <c r="H197" s="11"/>
      <c r="I197" s="11"/>
      <c r="J197" s="11"/>
      <c r="K197" s="11"/>
      <c r="L197" s="11"/>
      <c r="M197" s="11"/>
      <c r="N197" s="11"/>
      <c r="O197" s="11"/>
    </row>
    <row r="198" spans="1:15" x14ac:dyDescent="0.45">
      <c r="A198" s="11"/>
      <c r="B198" s="61"/>
      <c r="C198" s="145"/>
      <c r="D198" s="145" t="s">
        <v>274</v>
      </c>
      <c r="E198" s="145"/>
      <c r="F198" s="140"/>
      <c r="G198" s="11"/>
      <c r="H198" s="11"/>
      <c r="I198" s="11"/>
      <c r="J198" s="11"/>
      <c r="K198" s="11"/>
      <c r="L198" s="11"/>
      <c r="M198" s="11"/>
      <c r="N198" s="11"/>
      <c r="O198" s="11"/>
    </row>
    <row r="199" spans="1:15" x14ac:dyDescent="0.45">
      <c r="A199" s="11"/>
      <c r="B199" s="121"/>
      <c r="C199" s="150"/>
      <c r="D199" s="150"/>
      <c r="E199" s="150"/>
      <c r="F199" s="142"/>
      <c r="G199" s="11"/>
      <c r="H199" s="11"/>
      <c r="I199" s="11"/>
      <c r="J199" s="11"/>
      <c r="K199" s="11"/>
      <c r="L199" s="11"/>
      <c r="M199" s="11"/>
      <c r="N199" s="11"/>
      <c r="O199" s="11"/>
    </row>
    <row r="200" spans="1:15" x14ac:dyDescent="0.45">
      <c r="A200" s="135" t="s">
        <v>275</v>
      </c>
      <c r="B200" s="144" t="s">
        <v>216</v>
      </c>
      <c r="C200" s="149" t="s">
        <v>276</v>
      </c>
      <c r="D200" s="149" t="s">
        <v>277</v>
      </c>
      <c r="E200" s="139" t="s">
        <v>207</v>
      </c>
      <c r="F200" s="139"/>
      <c r="G200" s="139"/>
      <c r="H200" s="11"/>
      <c r="I200" s="11"/>
      <c r="J200" s="11"/>
      <c r="K200" s="11"/>
      <c r="L200" s="11"/>
      <c r="M200" s="11"/>
      <c r="N200" s="11"/>
      <c r="O200" s="11"/>
    </row>
    <row r="201" spans="1:15" x14ac:dyDescent="0.45">
      <c r="A201" s="11"/>
      <c r="B201" s="121" t="s">
        <v>208</v>
      </c>
      <c r="C201" s="145" t="s">
        <v>278</v>
      </c>
      <c r="D201" s="145" t="s">
        <v>279</v>
      </c>
      <c r="E201" s="195" t="s">
        <v>280</v>
      </c>
      <c r="F201" s="140"/>
      <c r="G201" s="11"/>
      <c r="H201" s="11"/>
      <c r="I201" s="11"/>
      <c r="J201" s="11"/>
      <c r="K201" s="11"/>
      <c r="L201" s="11"/>
      <c r="M201" s="11"/>
      <c r="N201" s="11"/>
      <c r="O201" s="11"/>
    </row>
    <row r="202" spans="1:15" x14ac:dyDescent="0.45">
      <c r="A202" s="11"/>
      <c r="B202" s="126" t="s">
        <v>212</v>
      </c>
      <c r="C202" s="145" t="s">
        <v>281</v>
      </c>
      <c r="D202" s="145" t="s">
        <v>282</v>
      </c>
      <c r="E202" s="195" t="s">
        <v>283</v>
      </c>
      <c r="F202" s="140"/>
      <c r="G202" s="11"/>
      <c r="H202" s="11"/>
      <c r="I202" s="11"/>
      <c r="J202" s="11"/>
      <c r="K202" s="11"/>
      <c r="L202" s="11"/>
      <c r="M202" s="11"/>
      <c r="N202" s="11"/>
      <c r="O202" s="11"/>
    </row>
    <row r="203" spans="1:15" x14ac:dyDescent="0.45">
      <c r="A203" s="11"/>
      <c r="B203" s="121" t="s">
        <v>204</v>
      </c>
      <c r="C203" s="145" t="s">
        <v>284</v>
      </c>
      <c r="D203" s="145" t="s">
        <v>285</v>
      </c>
      <c r="E203" s="195" t="s">
        <v>286</v>
      </c>
      <c r="F203" s="140"/>
      <c r="G203" s="11"/>
      <c r="H203" s="11"/>
      <c r="I203" s="11"/>
      <c r="J203" s="11"/>
      <c r="K203" s="11"/>
      <c r="L203" s="11"/>
      <c r="M203" s="11"/>
      <c r="N203" s="11"/>
      <c r="O203" s="11"/>
    </row>
    <row r="204" spans="1:15" x14ac:dyDescent="0.45">
      <c r="A204" s="11"/>
      <c r="B204" s="64" t="s">
        <v>219</v>
      </c>
      <c r="C204" s="145" t="s">
        <v>287</v>
      </c>
      <c r="D204" s="145" t="s">
        <v>288</v>
      </c>
      <c r="E204" s="195" t="s">
        <v>289</v>
      </c>
      <c r="F204" s="140"/>
      <c r="G204" s="11"/>
      <c r="H204" s="11"/>
      <c r="I204" s="11"/>
      <c r="J204" s="11"/>
      <c r="K204" s="11"/>
      <c r="L204" s="11"/>
      <c r="M204" s="11"/>
      <c r="N204" s="11"/>
      <c r="O204" s="11"/>
    </row>
    <row r="205" spans="1:15" x14ac:dyDescent="0.45">
      <c r="A205" s="11"/>
      <c r="B205" s="64" t="s">
        <v>222</v>
      </c>
      <c r="C205" s="145" t="s">
        <v>290</v>
      </c>
      <c r="D205" s="145" t="s">
        <v>291</v>
      </c>
      <c r="E205" s="145"/>
      <c r="F205" s="140"/>
      <c r="G205" s="11"/>
      <c r="H205" s="11"/>
      <c r="I205" s="11"/>
      <c r="J205" s="11"/>
      <c r="K205" s="11"/>
      <c r="L205" s="11"/>
      <c r="M205" s="11"/>
      <c r="N205" s="11"/>
      <c r="O205" s="11"/>
    </row>
    <row r="206" spans="1:15" x14ac:dyDescent="0.45">
      <c r="A206" s="11"/>
      <c r="B206" s="64" t="s">
        <v>225</v>
      </c>
      <c r="C206" s="145" t="s">
        <v>292</v>
      </c>
      <c r="D206" s="145"/>
      <c r="E206" s="195"/>
      <c r="F206" s="140"/>
      <c r="G206" s="11"/>
      <c r="H206" s="11"/>
      <c r="I206" s="11"/>
      <c r="J206" s="11"/>
      <c r="K206" s="11"/>
      <c r="L206" s="11"/>
      <c r="M206" s="11"/>
      <c r="N206" s="11"/>
      <c r="O206" s="11"/>
    </row>
    <row r="207" spans="1:15" ht="57" x14ac:dyDescent="0.45">
      <c r="A207" s="11"/>
      <c r="B207" s="61" t="s">
        <v>228</v>
      </c>
      <c r="C207" s="145" t="s">
        <v>293</v>
      </c>
      <c r="D207" s="145"/>
      <c r="E207" s="195"/>
      <c r="F207" s="140"/>
      <c r="G207" s="11"/>
      <c r="H207" s="11"/>
      <c r="I207" s="11"/>
      <c r="J207" s="11"/>
      <c r="K207" s="11"/>
      <c r="L207" s="11"/>
      <c r="M207" s="11"/>
      <c r="N207" s="11"/>
      <c r="O207" s="11"/>
    </row>
    <row r="208" spans="1:15" x14ac:dyDescent="0.45">
      <c r="A208" s="11"/>
      <c r="B208" s="61"/>
      <c r="C208" s="145" t="s">
        <v>294</v>
      </c>
      <c r="D208" s="145"/>
      <c r="E208" s="195"/>
      <c r="F208" s="140"/>
      <c r="G208" s="11"/>
      <c r="H208" s="11"/>
      <c r="I208" s="11"/>
      <c r="J208" s="11"/>
      <c r="K208" s="11"/>
      <c r="L208" s="11"/>
      <c r="M208" s="11"/>
      <c r="N208" s="11"/>
      <c r="O208" s="11"/>
    </row>
    <row r="209" spans="1:15" x14ac:dyDescent="0.45">
      <c r="A209" s="11"/>
      <c r="B209" s="61"/>
      <c r="C209" s="145" t="s">
        <v>295</v>
      </c>
      <c r="D209" s="145"/>
      <c r="E209" s="145"/>
      <c r="F209" s="140"/>
      <c r="G209" s="11"/>
      <c r="H209" s="11"/>
      <c r="I209" s="11"/>
      <c r="J209" s="11"/>
      <c r="K209" s="11"/>
      <c r="L209" s="11"/>
      <c r="M209" s="11"/>
      <c r="N209" s="11"/>
      <c r="O209" s="11"/>
    </row>
    <row r="210" spans="1:15" x14ac:dyDescent="0.45">
      <c r="A210" s="11"/>
      <c r="B210" s="61"/>
      <c r="C210" s="145" t="s">
        <v>296</v>
      </c>
      <c r="D210" s="145"/>
      <c r="E210" s="145"/>
      <c r="F210" s="140"/>
      <c r="G210" s="11"/>
      <c r="H210" s="11"/>
      <c r="I210" s="11"/>
      <c r="J210" s="11"/>
      <c r="K210" s="11"/>
      <c r="L210" s="11"/>
      <c r="M210" s="11"/>
      <c r="N210" s="11"/>
      <c r="O210" s="11"/>
    </row>
    <row r="211" spans="1:15" x14ac:dyDescent="0.45">
      <c r="A211" s="11"/>
      <c r="B211" s="61"/>
      <c r="C211" s="145" t="s">
        <v>297</v>
      </c>
      <c r="D211" s="145"/>
      <c r="E211" s="195"/>
      <c r="F211" s="140"/>
      <c r="G211" s="11"/>
      <c r="H211" s="11"/>
      <c r="I211" s="11"/>
      <c r="J211" s="11"/>
      <c r="K211" s="11"/>
      <c r="L211" s="11"/>
      <c r="M211" s="11"/>
      <c r="N211" s="11"/>
      <c r="O211" s="11"/>
    </row>
    <row r="212" spans="1:15" x14ac:dyDescent="0.45">
      <c r="A212" s="11"/>
      <c r="B212" s="61"/>
      <c r="C212" s="145" t="s">
        <v>298</v>
      </c>
      <c r="D212" s="145"/>
      <c r="E212" s="195"/>
      <c r="F212" s="140"/>
      <c r="G212" s="11"/>
      <c r="H212" s="11"/>
      <c r="I212" s="11"/>
      <c r="J212" s="11"/>
      <c r="K212" s="11"/>
      <c r="L212" s="11"/>
      <c r="M212" s="11"/>
      <c r="N212" s="11"/>
      <c r="O212" s="11"/>
    </row>
    <row r="213" spans="1:15" x14ac:dyDescent="0.45">
      <c r="A213" s="11"/>
      <c r="B213" s="61"/>
      <c r="C213" s="145" t="s">
        <v>299</v>
      </c>
      <c r="D213" s="145"/>
      <c r="E213" s="195"/>
      <c r="F213" s="140"/>
      <c r="G213" s="11"/>
      <c r="H213" s="11"/>
      <c r="I213" s="11"/>
      <c r="J213" s="11"/>
      <c r="K213" s="11"/>
      <c r="L213" s="11"/>
      <c r="M213" s="11"/>
      <c r="N213" s="11"/>
      <c r="O213" s="11"/>
    </row>
    <row r="214" spans="1:15" x14ac:dyDescent="0.45">
      <c r="A214" s="11"/>
      <c r="B214" s="61"/>
      <c r="C214" s="145" t="s">
        <v>300</v>
      </c>
      <c r="D214" s="145"/>
      <c r="E214" s="195"/>
      <c r="F214" s="140"/>
      <c r="G214" s="11"/>
      <c r="H214" s="11"/>
      <c r="I214" s="11"/>
      <c r="J214" s="11"/>
      <c r="K214" s="11"/>
      <c r="L214" s="11"/>
      <c r="M214" s="11"/>
      <c r="N214" s="11"/>
      <c r="O214" s="11"/>
    </row>
    <row r="215" spans="1:15" x14ac:dyDescent="0.45">
      <c r="A215" s="11"/>
      <c r="B215" s="61"/>
      <c r="C215" s="145" t="s">
        <v>301</v>
      </c>
      <c r="D215" s="145"/>
      <c r="E215" s="195"/>
      <c r="F215" s="140"/>
      <c r="G215" s="11"/>
      <c r="H215" s="11"/>
      <c r="I215" s="11"/>
      <c r="J215" s="11"/>
      <c r="K215" s="11"/>
      <c r="L215" s="11"/>
      <c r="M215" s="11"/>
      <c r="N215" s="11"/>
      <c r="O215" s="11"/>
    </row>
    <row r="216" spans="1:15" x14ac:dyDescent="0.45">
      <c r="A216" s="11"/>
      <c r="B216" s="61"/>
      <c r="C216" s="145" t="s">
        <v>302</v>
      </c>
      <c r="D216" s="145"/>
      <c r="E216" s="195"/>
      <c r="F216" s="140"/>
      <c r="G216" s="11"/>
      <c r="H216" s="11"/>
      <c r="I216" s="11"/>
      <c r="J216" s="11"/>
      <c r="K216" s="11"/>
      <c r="L216" s="11"/>
      <c r="M216" s="11"/>
      <c r="N216" s="11"/>
      <c r="O216" s="11"/>
    </row>
    <row r="217" spans="1:15" x14ac:dyDescent="0.45">
      <c r="A217" s="11"/>
      <c r="B217" s="61"/>
      <c r="C217" s="145" t="s">
        <v>303</v>
      </c>
      <c r="D217" s="145"/>
      <c r="E217" s="195"/>
      <c r="F217" s="140"/>
      <c r="G217" s="11"/>
      <c r="H217" s="11"/>
      <c r="I217" s="11"/>
      <c r="J217" s="11"/>
      <c r="K217" s="11"/>
      <c r="L217" s="11"/>
      <c r="M217" s="11"/>
      <c r="N217" s="11"/>
      <c r="O217" s="11"/>
    </row>
    <row r="218" spans="1:15" x14ac:dyDescent="0.45">
      <c r="A218" s="11"/>
      <c r="B218" s="61"/>
      <c r="C218" s="145" t="s">
        <v>304</v>
      </c>
      <c r="D218" s="145"/>
      <c r="E218" s="195"/>
      <c r="F218" s="140"/>
      <c r="G218" s="11"/>
      <c r="H218" s="11"/>
      <c r="I218" s="11"/>
      <c r="J218" s="11"/>
      <c r="K218" s="11"/>
      <c r="L218" s="11"/>
      <c r="M218" s="11"/>
      <c r="N218" s="11"/>
      <c r="O218" s="11"/>
    </row>
    <row r="219" spans="1:15" x14ac:dyDescent="0.45">
      <c r="A219" s="11"/>
      <c r="B219" s="61"/>
      <c r="C219" s="145" t="s">
        <v>305</v>
      </c>
      <c r="D219" s="145"/>
      <c r="E219" s="195"/>
      <c r="F219" s="140"/>
      <c r="G219" s="11"/>
      <c r="H219" s="11"/>
      <c r="I219" s="11"/>
      <c r="J219" s="11"/>
      <c r="K219" s="11"/>
      <c r="L219" s="11"/>
      <c r="M219" s="11"/>
      <c r="N219" s="11"/>
      <c r="O219" s="11"/>
    </row>
    <row r="220" spans="1:15" x14ac:dyDescent="0.45">
      <c r="A220" s="11"/>
      <c r="B220" s="61"/>
      <c r="C220" s="145" t="s">
        <v>306</v>
      </c>
      <c r="D220" s="145"/>
      <c r="E220" s="145"/>
      <c r="F220" s="140"/>
      <c r="G220" s="11"/>
      <c r="H220" s="11"/>
      <c r="I220" s="11"/>
      <c r="J220" s="11"/>
      <c r="K220" s="11"/>
      <c r="L220" s="11"/>
      <c r="M220" s="11"/>
      <c r="N220" s="11"/>
      <c r="O220" s="11"/>
    </row>
    <row r="221" spans="1:15" x14ac:dyDescent="0.45">
      <c r="A221" s="11"/>
      <c r="B221" s="61"/>
      <c r="C221" s="145" t="s">
        <v>307</v>
      </c>
      <c r="D221" s="145"/>
      <c r="E221" s="145"/>
      <c r="F221" s="140"/>
      <c r="G221" s="11"/>
      <c r="H221" s="11"/>
      <c r="I221" s="11"/>
      <c r="J221" s="11"/>
      <c r="K221" s="11"/>
      <c r="L221" s="11"/>
      <c r="M221" s="11"/>
      <c r="N221" s="11"/>
      <c r="O221" s="11"/>
    </row>
    <row r="222" spans="1:15" x14ac:dyDescent="0.45">
      <c r="A222" s="11"/>
      <c r="B222" s="61"/>
      <c r="C222" s="145" t="s">
        <v>308</v>
      </c>
      <c r="D222" s="145"/>
      <c r="E222" s="145"/>
      <c r="F222" s="140"/>
      <c r="G222" s="11"/>
      <c r="H222" s="11"/>
      <c r="I222" s="11"/>
      <c r="J222" s="11"/>
      <c r="K222" s="11"/>
      <c r="L222" s="11"/>
      <c r="M222" s="11"/>
      <c r="N222" s="11"/>
      <c r="O222" s="11"/>
    </row>
    <row r="223" spans="1:15" x14ac:dyDescent="0.45">
      <c r="A223" s="11"/>
      <c r="B223" s="61"/>
      <c r="C223" s="145" t="s">
        <v>309</v>
      </c>
      <c r="D223" s="145"/>
      <c r="E223" s="145"/>
      <c r="F223" s="140"/>
      <c r="G223" s="11"/>
      <c r="H223" s="11"/>
      <c r="I223" s="11"/>
      <c r="J223" s="11"/>
      <c r="K223" s="11"/>
      <c r="L223" s="11"/>
      <c r="M223" s="11"/>
      <c r="N223" s="11"/>
      <c r="O223" s="11"/>
    </row>
    <row r="224" spans="1:15" x14ac:dyDescent="0.45">
      <c r="A224" s="11"/>
      <c r="B224" s="61"/>
      <c r="C224" s="195" t="s">
        <v>310</v>
      </c>
      <c r="D224" s="145"/>
      <c r="E224" s="145"/>
      <c r="F224" s="140"/>
      <c r="G224" s="11"/>
      <c r="H224" s="11"/>
      <c r="I224" s="11"/>
      <c r="J224" s="11"/>
      <c r="K224" s="11"/>
      <c r="L224" s="11"/>
      <c r="M224" s="11"/>
      <c r="N224" s="11"/>
      <c r="O224" s="11"/>
    </row>
    <row r="225" spans="1:15" x14ac:dyDescent="0.45">
      <c r="A225" s="11"/>
      <c r="B225" s="61"/>
      <c r="C225" s="195" t="s">
        <v>311</v>
      </c>
      <c r="D225" s="145"/>
      <c r="E225" s="145"/>
      <c r="F225" s="140"/>
      <c r="G225" s="11"/>
      <c r="H225" s="11"/>
      <c r="I225" s="11"/>
      <c r="J225" s="11"/>
      <c r="K225" s="11"/>
      <c r="L225" s="11"/>
      <c r="M225" s="11"/>
      <c r="N225" s="11"/>
      <c r="O225" s="11"/>
    </row>
    <row r="226" spans="1:15" x14ac:dyDescent="0.45">
      <c r="A226" s="11"/>
      <c r="B226" s="61"/>
      <c r="C226" s="195" t="s">
        <v>312</v>
      </c>
      <c r="D226" s="145"/>
      <c r="E226" s="145"/>
      <c r="F226" s="140"/>
      <c r="G226" s="11"/>
      <c r="H226" s="11"/>
      <c r="I226" s="11"/>
      <c r="J226" s="11"/>
      <c r="K226" s="11"/>
      <c r="L226" s="11"/>
      <c r="M226" s="11"/>
      <c r="N226" s="11"/>
      <c r="O226" s="11"/>
    </row>
    <row r="227" spans="1:15" x14ac:dyDescent="0.45">
      <c r="A227" s="11"/>
      <c r="B227" s="61"/>
      <c r="C227" s="195" t="s">
        <v>313</v>
      </c>
      <c r="D227" s="145"/>
      <c r="E227" s="145"/>
      <c r="F227" s="140"/>
      <c r="G227" s="11"/>
      <c r="H227" s="11"/>
      <c r="I227" s="11"/>
      <c r="J227" s="11"/>
      <c r="K227" s="11"/>
      <c r="L227" s="11"/>
      <c r="M227" s="11"/>
      <c r="N227" s="11"/>
      <c r="O227" s="11"/>
    </row>
    <row r="228" spans="1:15" x14ac:dyDescent="0.45">
      <c r="A228" s="11"/>
      <c r="B228" s="61"/>
      <c r="C228" s="195" t="s">
        <v>314</v>
      </c>
      <c r="D228" s="145"/>
      <c r="E228" s="145"/>
      <c r="F228" s="140"/>
      <c r="G228" s="11"/>
      <c r="H228" s="11"/>
      <c r="I228" s="11"/>
      <c r="J228" s="11"/>
      <c r="K228" s="11"/>
      <c r="L228" s="11"/>
      <c r="M228" s="11"/>
      <c r="N228" s="11"/>
      <c r="O228" s="11"/>
    </row>
    <row r="229" spans="1:15" x14ac:dyDescent="0.45">
      <c r="A229" s="11"/>
      <c r="B229" s="61"/>
      <c r="C229" s="195" t="s">
        <v>315</v>
      </c>
      <c r="D229" s="145"/>
      <c r="E229" s="145"/>
      <c r="F229" s="140"/>
      <c r="G229" s="11"/>
      <c r="H229" s="11"/>
      <c r="I229" s="11"/>
      <c r="J229" s="11"/>
      <c r="K229" s="11"/>
      <c r="L229" s="11"/>
      <c r="M229" s="11"/>
      <c r="N229" s="11"/>
      <c r="O229" s="11"/>
    </row>
    <row r="230" spans="1:15" x14ac:dyDescent="0.45">
      <c r="A230" s="11"/>
      <c r="B230" s="61"/>
      <c r="C230" s="195" t="s">
        <v>316</v>
      </c>
      <c r="D230" s="145"/>
      <c r="E230" s="145"/>
      <c r="F230" s="140"/>
      <c r="G230" s="11"/>
      <c r="H230" s="11"/>
      <c r="I230" s="11"/>
      <c r="J230" s="11"/>
      <c r="K230" s="11"/>
      <c r="L230" s="11"/>
      <c r="M230" s="11"/>
      <c r="N230" s="11"/>
      <c r="O230" s="11"/>
    </row>
    <row r="231" spans="1:15" x14ac:dyDescent="0.45">
      <c r="A231" s="11"/>
      <c r="B231" s="61"/>
      <c r="C231" s="195" t="s">
        <v>317</v>
      </c>
      <c r="D231" s="145"/>
      <c r="E231" s="145"/>
      <c r="F231" s="140"/>
      <c r="G231" s="11"/>
      <c r="H231" s="11"/>
      <c r="I231" s="11"/>
      <c r="J231" s="11"/>
      <c r="K231" s="11"/>
      <c r="L231" s="11"/>
      <c r="M231" s="11"/>
      <c r="N231" s="11"/>
      <c r="O231" s="11"/>
    </row>
    <row r="232" spans="1:15" x14ac:dyDescent="0.45">
      <c r="A232" s="11"/>
      <c r="B232" s="61"/>
      <c r="C232" s="195" t="s">
        <v>318</v>
      </c>
      <c r="D232" s="145"/>
      <c r="E232" s="145"/>
      <c r="F232" s="140"/>
      <c r="G232" s="11"/>
      <c r="H232" s="11"/>
      <c r="I232" s="11"/>
      <c r="J232" s="11"/>
      <c r="K232" s="11"/>
      <c r="L232" s="11"/>
      <c r="M232" s="11"/>
      <c r="N232" s="11"/>
      <c r="O232" s="11"/>
    </row>
    <row r="233" spans="1:15" x14ac:dyDescent="0.45">
      <c r="A233" s="11"/>
      <c r="B233" s="61"/>
      <c r="C233" s="195" t="s">
        <v>319</v>
      </c>
      <c r="D233" s="145"/>
      <c r="E233" s="145"/>
      <c r="F233" s="140"/>
      <c r="G233" s="11"/>
      <c r="H233" s="11"/>
      <c r="I233" s="11"/>
      <c r="J233" s="11"/>
      <c r="K233" s="11"/>
      <c r="L233" s="11"/>
      <c r="M233" s="11"/>
      <c r="N233" s="11"/>
      <c r="O233" s="11"/>
    </row>
    <row r="234" spans="1:15" x14ac:dyDescent="0.45">
      <c r="A234" s="11"/>
      <c r="B234" s="61"/>
      <c r="C234" s="195" t="s">
        <v>320</v>
      </c>
      <c r="D234" s="145"/>
      <c r="E234" s="145"/>
      <c r="F234" s="140"/>
      <c r="G234" s="11"/>
      <c r="H234" s="11"/>
      <c r="I234" s="11"/>
      <c r="J234" s="11"/>
      <c r="K234" s="11"/>
      <c r="L234" s="11"/>
      <c r="M234" s="11"/>
      <c r="N234" s="11"/>
      <c r="O234" s="11"/>
    </row>
    <row r="235" spans="1:15" x14ac:dyDescent="0.45">
      <c r="A235" s="11"/>
      <c r="B235" s="61"/>
      <c r="C235" s="195" t="s">
        <v>321</v>
      </c>
      <c r="D235" s="145"/>
      <c r="E235" s="145"/>
      <c r="F235" s="140"/>
      <c r="G235" s="11"/>
      <c r="H235" s="11"/>
      <c r="I235" s="11"/>
      <c r="J235" s="11"/>
      <c r="K235" s="11"/>
      <c r="L235" s="11"/>
      <c r="M235" s="11"/>
      <c r="N235" s="11"/>
      <c r="O235" s="11"/>
    </row>
    <row r="236" spans="1:15" x14ac:dyDescent="0.45">
      <c r="A236" s="11"/>
      <c r="B236" s="61"/>
      <c r="C236" s="195" t="s">
        <v>322</v>
      </c>
      <c r="D236" s="145"/>
      <c r="E236" s="145"/>
      <c r="F236" s="140"/>
      <c r="G236" s="11"/>
      <c r="H236" s="11"/>
      <c r="I236" s="11"/>
      <c r="J236" s="11"/>
      <c r="K236" s="11"/>
      <c r="L236" s="11"/>
      <c r="M236" s="11"/>
      <c r="N236" s="11"/>
      <c r="O236" s="11"/>
    </row>
    <row r="237" spans="1:15" x14ac:dyDescent="0.45">
      <c r="A237" s="11"/>
      <c r="B237" s="61"/>
      <c r="C237" s="195" t="s">
        <v>323</v>
      </c>
      <c r="D237" s="145"/>
      <c r="E237" s="145"/>
      <c r="F237" s="140"/>
      <c r="G237" s="11"/>
      <c r="H237" s="11"/>
      <c r="I237" s="11"/>
      <c r="J237" s="11"/>
      <c r="K237" s="11"/>
      <c r="L237" s="11"/>
      <c r="M237" s="11"/>
      <c r="N237" s="11"/>
      <c r="O237" s="11"/>
    </row>
    <row r="238" spans="1:15" x14ac:dyDescent="0.45">
      <c r="A238" s="11"/>
      <c r="B238" s="61"/>
      <c r="C238" s="195" t="s">
        <v>324</v>
      </c>
      <c r="D238" s="145"/>
      <c r="E238" s="145"/>
      <c r="F238" s="140"/>
      <c r="G238" s="11"/>
      <c r="H238" s="11"/>
      <c r="I238" s="11"/>
      <c r="J238" s="11"/>
      <c r="K238" s="11"/>
      <c r="L238" s="11"/>
      <c r="M238" s="11"/>
      <c r="N238" s="11"/>
      <c r="O238" s="11"/>
    </row>
    <row r="239" spans="1:15" x14ac:dyDescent="0.45">
      <c r="A239" s="11"/>
      <c r="B239" s="61"/>
      <c r="C239" s="195" t="s">
        <v>325</v>
      </c>
      <c r="D239" s="145"/>
      <c r="E239" s="145"/>
      <c r="F239" s="140"/>
      <c r="G239" s="11"/>
      <c r="H239" s="11"/>
      <c r="I239" s="11"/>
      <c r="J239" s="11"/>
      <c r="K239" s="11"/>
      <c r="L239" s="11"/>
      <c r="M239" s="11"/>
      <c r="N239" s="11"/>
      <c r="O239" s="11"/>
    </row>
    <row r="240" spans="1:15" x14ac:dyDescent="0.45">
      <c r="A240" s="11"/>
      <c r="B240" s="61"/>
      <c r="C240" s="145" t="s">
        <v>326</v>
      </c>
      <c r="D240" s="145"/>
      <c r="E240" s="145"/>
      <c r="F240" s="140"/>
      <c r="G240" s="11"/>
      <c r="H240" s="11"/>
      <c r="I240" s="11"/>
      <c r="J240" s="11"/>
      <c r="K240" s="11"/>
      <c r="L240" s="11"/>
      <c r="M240" s="11"/>
      <c r="N240" s="11"/>
      <c r="O240" s="11"/>
    </row>
    <row r="241" spans="1:15" x14ac:dyDescent="0.45">
      <c r="A241" s="11"/>
      <c r="B241" s="61"/>
      <c r="C241" s="145" t="s">
        <v>327</v>
      </c>
      <c r="D241" s="145"/>
      <c r="E241" s="145"/>
      <c r="F241" s="140"/>
      <c r="G241" s="11"/>
      <c r="H241" s="11"/>
      <c r="I241" s="11"/>
      <c r="J241" s="11"/>
      <c r="K241" s="11"/>
      <c r="L241" s="11"/>
      <c r="M241" s="11"/>
      <c r="N241" s="11"/>
      <c r="O241" s="11"/>
    </row>
    <row r="242" spans="1:15" x14ac:dyDescent="0.45">
      <c r="A242" s="11"/>
      <c r="B242" s="61"/>
      <c r="C242" s="145" t="s">
        <v>328</v>
      </c>
      <c r="D242" s="145"/>
      <c r="E242" s="145"/>
      <c r="F242" s="140"/>
      <c r="G242" s="11"/>
      <c r="H242" s="11"/>
      <c r="I242" s="11"/>
      <c r="J242" s="11"/>
      <c r="K242" s="11"/>
      <c r="L242" s="11"/>
      <c r="M242" s="11"/>
      <c r="N242" s="11"/>
      <c r="O242" s="11"/>
    </row>
    <row r="243" spans="1:15" x14ac:dyDescent="0.45">
      <c r="A243" s="11"/>
      <c r="B243" s="61"/>
      <c r="C243" s="145" t="s">
        <v>329</v>
      </c>
      <c r="D243" s="145"/>
      <c r="E243" s="145"/>
      <c r="F243" s="140"/>
      <c r="G243" s="11"/>
      <c r="H243" s="11"/>
      <c r="I243" s="11"/>
      <c r="J243" s="11"/>
      <c r="K243" s="11"/>
      <c r="L243" s="11"/>
      <c r="M243" s="11"/>
      <c r="N243" s="11"/>
      <c r="O243" s="11"/>
    </row>
    <row r="244" spans="1:15" x14ac:dyDescent="0.45">
      <c r="A244" s="11"/>
      <c r="B244" s="61"/>
      <c r="C244" s="145" t="s">
        <v>330</v>
      </c>
      <c r="D244" s="145"/>
      <c r="E244" s="145"/>
      <c r="F244" s="140"/>
      <c r="G244" s="11"/>
      <c r="H244" s="11"/>
      <c r="I244" s="11"/>
      <c r="J244" s="11"/>
      <c r="K244" s="11"/>
      <c r="L244" s="11"/>
      <c r="M244" s="11"/>
      <c r="N244" s="11"/>
      <c r="O244" s="11"/>
    </row>
    <row r="245" spans="1:15" x14ac:dyDescent="0.45">
      <c r="A245" s="11"/>
      <c r="B245" s="61"/>
      <c r="C245" s="145" t="s">
        <v>331</v>
      </c>
      <c r="D245" s="145"/>
      <c r="E245" s="145"/>
      <c r="F245" s="140"/>
      <c r="G245" s="11"/>
      <c r="H245" s="11"/>
      <c r="I245" s="11"/>
      <c r="J245" s="11"/>
      <c r="K245" s="11"/>
      <c r="L245" s="11"/>
      <c r="M245" s="11"/>
      <c r="N245" s="11"/>
      <c r="O245" s="11"/>
    </row>
    <row r="246" spans="1:15" x14ac:dyDescent="0.45">
      <c r="A246" s="11"/>
      <c r="B246" s="61"/>
      <c r="C246" s="145" t="s">
        <v>332</v>
      </c>
      <c r="D246" s="145"/>
      <c r="E246" s="145"/>
      <c r="F246" s="140"/>
      <c r="G246" s="11"/>
      <c r="H246" s="11"/>
      <c r="I246" s="11"/>
      <c r="J246" s="11"/>
      <c r="K246" s="11"/>
      <c r="L246" s="11"/>
      <c r="M246" s="11"/>
      <c r="N246" s="11"/>
      <c r="O246" s="11"/>
    </row>
    <row r="247" spans="1:15" x14ac:dyDescent="0.45">
      <c r="A247" s="11"/>
      <c r="B247" s="61"/>
      <c r="C247" s="145" t="s">
        <v>333</v>
      </c>
      <c r="D247" s="145"/>
      <c r="E247" s="145"/>
      <c r="F247" s="140"/>
      <c r="G247" s="11"/>
      <c r="H247" s="11"/>
      <c r="I247" s="11"/>
      <c r="J247" s="11"/>
      <c r="K247" s="11"/>
      <c r="L247" s="11"/>
      <c r="M247" s="11"/>
      <c r="N247" s="11"/>
      <c r="O247" s="11"/>
    </row>
    <row r="248" spans="1:15" x14ac:dyDescent="0.45">
      <c r="A248" s="11"/>
      <c r="B248" s="61"/>
      <c r="C248" s="145" t="s">
        <v>334</v>
      </c>
      <c r="D248" s="145"/>
      <c r="E248" s="145"/>
      <c r="F248" s="140"/>
      <c r="G248" s="11"/>
      <c r="H248" s="11"/>
      <c r="I248" s="11"/>
      <c r="J248" s="11"/>
      <c r="K248" s="11"/>
      <c r="L248" s="11"/>
      <c r="M248" s="11"/>
      <c r="N248" s="11"/>
      <c r="O248" s="11"/>
    </row>
    <row r="249" spans="1:15" x14ac:dyDescent="0.45">
      <c r="A249" s="11"/>
      <c r="B249" s="121"/>
      <c r="C249" s="150"/>
      <c r="D249" s="150"/>
      <c r="E249" s="150"/>
      <c r="F249" s="142"/>
      <c r="G249" s="11"/>
      <c r="H249" s="11"/>
      <c r="I249" s="11"/>
      <c r="J249" s="11"/>
      <c r="K249" s="11"/>
      <c r="L249" s="11"/>
      <c r="M249" s="11"/>
      <c r="N249" s="11"/>
      <c r="O249" s="11"/>
    </row>
    <row r="250" spans="1:15" x14ac:dyDescent="0.45">
      <c r="A250" s="135" t="s">
        <v>335</v>
      </c>
      <c r="B250" s="144" t="s">
        <v>219</v>
      </c>
      <c r="C250" s="149" t="s">
        <v>336</v>
      </c>
      <c r="D250" s="149" t="s">
        <v>337</v>
      </c>
      <c r="E250" s="139" t="s">
        <v>338</v>
      </c>
      <c r="F250" s="139" t="s">
        <v>339</v>
      </c>
      <c r="G250" s="139" t="s">
        <v>340</v>
      </c>
      <c r="H250" s="11"/>
      <c r="I250" s="11"/>
      <c r="J250" s="11"/>
      <c r="K250" s="11"/>
      <c r="L250" s="11"/>
      <c r="M250" s="11"/>
      <c r="N250" s="11"/>
      <c r="O250" s="11"/>
    </row>
    <row r="251" spans="1:15" x14ac:dyDescent="0.45">
      <c r="A251" s="11"/>
      <c r="B251" s="121" t="s">
        <v>208</v>
      </c>
      <c r="C251" s="145" t="s">
        <v>341</v>
      </c>
      <c r="D251" s="145" t="s">
        <v>342</v>
      </c>
      <c r="E251" s="145" t="s">
        <v>343</v>
      </c>
      <c r="F251" s="140" t="s">
        <v>344</v>
      </c>
      <c r="G251" s="11" t="s">
        <v>345</v>
      </c>
      <c r="H251" s="11"/>
      <c r="I251" s="11"/>
      <c r="J251" s="11"/>
      <c r="K251" s="11"/>
      <c r="L251" s="11"/>
      <c r="M251" s="11"/>
      <c r="N251" s="11"/>
      <c r="O251" s="11"/>
    </row>
    <row r="252" spans="1:15" x14ac:dyDescent="0.45">
      <c r="A252" s="11"/>
      <c r="B252" s="126" t="s">
        <v>212</v>
      </c>
      <c r="C252" s="145" t="s">
        <v>346</v>
      </c>
      <c r="D252" s="145" t="s">
        <v>347</v>
      </c>
      <c r="E252" s="145" t="s">
        <v>348</v>
      </c>
      <c r="F252" s="140" t="s">
        <v>349</v>
      </c>
      <c r="G252" s="11" t="s">
        <v>350</v>
      </c>
      <c r="H252" s="11"/>
      <c r="I252" s="11"/>
      <c r="J252" s="11"/>
      <c r="K252" s="11"/>
      <c r="L252" s="11"/>
      <c r="M252" s="11"/>
      <c r="N252" s="11"/>
      <c r="O252" s="11"/>
    </row>
    <row r="253" spans="1:15" x14ac:dyDescent="0.45">
      <c r="A253" s="11"/>
      <c r="B253" s="121" t="s">
        <v>204</v>
      </c>
      <c r="C253" s="145" t="s">
        <v>351</v>
      </c>
      <c r="D253" s="145" t="s">
        <v>352</v>
      </c>
      <c r="E253" s="145" t="s">
        <v>353</v>
      </c>
      <c r="F253" s="140" t="s">
        <v>354</v>
      </c>
      <c r="G253" s="11" t="s">
        <v>355</v>
      </c>
      <c r="H253" s="11"/>
      <c r="I253" s="11"/>
      <c r="J253" s="11"/>
      <c r="K253" s="11"/>
      <c r="L253" s="11"/>
      <c r="M253" s="11"/>
      <c r="N253" s="11"/>
      <c r="O253" s="11"/>
    </row>
    <row r="254" spans="1:15" x14ac:dyDescent="0.45">
      <c r="A254" s="11"/>
      <c r="B254" s="64" t="s">
        <v>216</v>
      </c>
      <c r="C254" s="145" t="s">
        <v>356</v>
      </c>
      <c r="D254" s="145" t="s">
        <v>357</v>
      </c>
      <c r="E254" s="145" t="s">
        <v>358</v>
      </c>
      <c r="F254" s="140" t="s">
        <v>359</v>
      </c>
      <c r="G254" s="11" t="s">
        <v>360</v>
      </c>
      <c r="H254" s="11"/>
      <c r="I254" s="11"/>
      <c r="J254" s="11"/>
      <c r="K254" s="11"/>
      <c r="L254" s="11"/>
      <c r="M254" s="11"/>
      <c r="N254" s="11"/>
      <c r="O254" s="11"/>
    </row>
    <row r="255" spans="1:15" x14ac:dyDescent="0.45">
      <c r="A255" s="11"/>
      <c r="B255" s="64" t="s">
        <v>222</v>
      </c>
      <c r="C255" s="145" t="s">
        <v>361</v>
      </c>
      <c r="D255" s="145" t="s">
        <v>362</v>
      </c>
      <c r="E255" s="145" t="s">
        <v>363</v>
      </c>
      <c r="F255" s="140" t="s">
        <v>364</v>
      </c>
      <c r="G255" s="11" t="s">
        <v>365</v>
      </c>
      <c r="H255" s="11"/>
      <c r="I255" s="11"/>
      <c r="J255" s="11"/>
      <c r="K255" s="11"/>
      <c r="L255" s="11"/>
      <c r="M255" s="11"/>
      <c r="N255" s="11"/>
      <c r="O255" s="11"/>
    </row>
    <row r="256" spans="1:15" x14ac:dyDescent="0.45">
      <c r="A256" s="11"/>
      <c r="B256" s="64" t="s">
        <v>225</v>
      </c>
      <c r="C256" s="145"/>
      <c r="D256" s="145" t="s">
        <v>366</v>
      </c>
      <c r="E256" s="145" t="s">
        <v>367</v>
      </c>
      <c r="F256" s="140" t="s">
        <v>368</v>
      </c>
      <c r="G256" s="11" t="s">
        <v>369</v>
      </c>
      <c r="H256" s="11"/>
      <c r="I256" s="11"/>
      <c r="J256" s="11"/>
      <c r="K256" s="11"/>
      <c r="L256" s="11"/>
      <c r="M256" s="11"/>
      <c r="N256" s="11"/>
      <c r="O256" s="11"/>
    </row>
    <row r="257" spans="1:15" x14ac:dyDescent="0.45">
      <c r="A257" s="11"/>
      <c r="B257" s="608" t="s">
        <v>370</v>
      </c>
      <c r="C257" s="145"/>
      <c r="D257" s="145" t="s">
        <v>371</v>
      </c>
      <c r="E257" s="145" t="s">
        <v>372</v>
      </c>
      <c r="F257" s="140" t="s">
        <v>373</v>
      </c>
      <c r="G257" s="11" t="s">
        <v>374</v>
      </c>
      <c r="H257" s="11"/>
      <c r="I257" s="11"/>
      <c r="J257" s="11"/>
      <c r="K257" s="11"/>
      <c r="L257" s="11"/>
      <c r="M257" s="11"/>
      <c r="N257" s="11"/>
      <c r="O257" s="11"/>
    </row>
    <row r="258" spans="1:15" x14ac:dyDescent="0.45">
      <c r="A258" s="11"/>
      <c r="B258" s="608"/>
      <c r="C258" s="145"/>
      <c r="D258" s="145"/>
      <c r="E258" s="145" t="s">
        <v>375</v>
      </c>
      <c r="F258" s="140" t="s">
        <v>376</v>
      </c>
      <c r="G258" s="11" t="s">
        <v>377</v>
      </c>
      <c r="H258" s="11"/>
      <c r="I258" s="11"/>
      <c r="J258" s="11"/>
      <c r="K258" s="11"/>
      <c r="L258" s="11"/>
      <c r="M258" s="11"/>
      <c r="N258" s="11"/>
      <c r="O258" s="11"/>
    </row>
    <row r="259" spans="1:15" x14ac:dyDescent="0.45">
      <c r="A259" s="11"/>
      <c r="B259" s="608"/>
      <c r="C259" s="145"/>
      <c r="D259" s="145"/>
      <c r="E259" s="145" t="s">
        <v>378</v>
      </c>
      <c r="F259" s="140" t="s">
        <v>379</v>
      </c>
      <c r="G259" s="11" t="s">
        <v>380</v>
      </c>
      <c r="H259" s="11"/>
      <c r="I259" s="11"/>
      <c r="J259" s="11"/>
      <c r="K259" s="11"/>
      <c r="L259" s="11"/>
      <c r="M259" s="11"/>
      <c r="N259" s="11"/>
      <c r="O259" s="11"/>
    </row>
    <row r="260" spans="1:15" x14ac:dyDescent="0.45">
      <c r="A260" s="11"/>
      <c r="B260" s="61"/>
      <c r="C260" s="145"/>
      <c r="D260" s="145"/>
      <c r="E260" s="145" t="s">
        <v>381</v>
      </c>
      <c r="F260" s="140"/>
      <c r="G260" s="11" t="s">
        <v>382</v>
      </c>
      <c r="H260" s="11"/>
      <c r="I260" s="11"/>
      <c r="J260" s="11"/>
      <c r="K260" s="11"/>
      <c r="L260" s="11"/>
      <c r="M260" s="11"/>
      <c r="N260" s="11"/>
      <c r="O260" s="11"/>
    </row>
    <row r="261" spans="1:15" x14ac:dyDescent="0.45">
      <c r="A261" s="11"/>
      <c r="B261" s="61"/>
      <c r="C261" s="145"/>
      <c r="D261" s="145"/>
      <c r="E261" s="145" t="s">
        <v>383</v>
      </c>
      <c r="F261" s="140"/>
      <c r="G261" s="11" t="s">
        <v>384</v>
      </c>
      <c r="H261" s="11"/>
      <c r="I261" s="11"/>
      <c r="J261" s="11"/>
      <c r="K261" s="11"/>
      <c r="L261" s="11"/>
      <c r="M261" s="11"/>
      <c r="N261" s="11"/>
      <c r="O261" s="11"/>
    </row>
    <row r="262" spans="1:15" x14ac:dyDescent="0.45">
      <c r="A262" s="11"/>
      <c r="B262" s="61"/>
      <c r="C262" s="145"/>
      <c r="D262" s="145"/>
      <c r="E262" s="145"/>
      <c r="F262" s="140"/>
      <c r="G262" s="11" t="s">
        <v>385</v>
      </c>
      <c r="H262" s="11"/>
      <c r="I262" s="11"/>
      <c r="J262" s="11"/>
      <c r="K262" s="11"/>
      <c r="L262" s="11"/>
      <c r="M262" s="11"/>
      <c r="N262" s="11"/>
      <c r="O262" s="11"/>
    </row>
    <row r="263" spans="1:15" x14ac:dyDescent="0.45">
      <c r="A263" s="11"/>
      <c r="B263" s="61"/>
      <c r="C263" s="145"/>
      <c r="D263" s="145"/>
      <c r="E263" s="145"/>
      <c r="F263" s="140"/>
      <c r="G263" s="11" t="s">
        <v>386</v>
      </c>
      <c r="H263" s="11"/>
      <c r="I263" s="11"/>
      <c r="J263" s="11"/>
      <c r="K263" s="11"/>
      <c r="L263" s="11"/>
      <c r="M263" s="11"/>
      <c r="N263" s="11"/>
      <c r="O263" s="11"/>
    </row>
    <row r="264" spans="1:15" x14ac:dyDescent="0.45">
      <c r="A264" s="11"/>
      <c r="B264" s="61"/>
      <c r="C264" s="145"/>
      <c r="D264" s="145"/>
      <c r="E264" s="145"/>
      <c r="F264" s="140"/>
      <c r="G264" s="11" t="s">
        <v>387</v>
      </c>
      <c r="H264" s="11"/>
      <c r="I264" s="11"/>
      <c r="J264" s="11"/>
      <c r="K264" s="11"/>
      <c r="L264" s="11"/>
      <c r="M264" s="11"/>
      <c r="N264" s="11"/>
      <c r="O264" s="11"/>
    </row>
    <row r="265" spans="1:15" x14ac:dyDescent="0.45">
      <c r="A265" s="11"/>
      <c r="B265" s="61"/>
      <c r="C265" s="145"/>
      <c r="D265" s="145"/>
      <c r="E265" s="145"/>
      <c r="F265" s="140"/>
      <c r="G265" s="11" t="s">
        <v>388</v>
      </c>
      <c r="H265" s="11"/>
      <c r="I265" s="11"/>
      <c r="J265" s="11"/>
      <c r="K265" s="11"/>
      <c r="L265" s="11"/>
      <c r="M265" s="11"/>
      <c r="N265" s="11"/>
      <c r="O265" s="11"/>
    </row>
    <row r="266" spans="1:15" x14ac:dyDescent="0.45">
      <c r="A266" s="11"/>
      <c r="B266" s="61"/>
      <c r="C266" s="145"/>
      <c r="D266" s="145"/>
      <c r="E266" s="145"/>
      <c r="F266" s="140"/>
      <c r="G266" s="11" t="s">
        <v>389</v>
      </c>
      <c r="H266" s="11"/>
      <c r="I266" s="11"/>
      <c r="J266" s="11"/>
      <c r="K266" s="11"/>
      <c r="L266" s="11"/>
      <c r="M266" s="11"/>
      <c r="N266" s="11"/>
      <c r="O266" s="11"/>
    </row>
    <row r="267" spans="1:15" x14ac:dyDescent="0.45">
      <c r="A267" s="11"/>
      <c r="B267" s="61"/>
      <c r="C267" s="145"/>
      <c r="D267" s="145"/>
      <c r="E267" s="145"/>
      <c r="F267" s="140"/>
      <c r="G267" s="11" t="s">
        <v>390</v>
      </c>
      <c r="H267" s="11"/>
      <c r="I267" s="11"/>
      <c r="J267" s="11"/>
      <c r="K267" s="11"/>
      <c r="L267" s="11"/>
      <c r="M267" s="11"/>
      <c r="N267" s="11"/>
      <c r="O267" s="11"/>
    </row>
    <row r="268" spans="1:15" x14ac:dyDescent="0.45">
      <c r="A268" s="11"/>
      <c r="B268" s="121"/>
      <c r="C268" s="150"/>
      <c r="D268" s="150"/>
      <c r="E268" s="150"/>
      <c r="F268" s="142"/>
      <c r="G268" s="11"/>
      <c r="H268" s="11"/>
      <c r="I268" s="11"/>
      <c r="J268" s="11"/>
      <c r="K268" s="11"/>
      <c r="L268" s="11"/>
      <c r="M268" s="11"/>
      <c r="N268" s="11"/>
      <c r="O268" s="11"/>
    </row>
    <row r="269" spans="1:15" x14ac:dyDescent="0.45">
      <c r="A269" s="135" t="s">
        <v>391</v>
      </c>
      <c r="B269" s="144" t="s">
        <v>222</v>
      </c>
      <c r="C269" s="149" t="s">
        <v>160</v>
      </c>
      <c r="D269" s="149" t="s">
        <v>392</v>
      </c>
      <c r="E269" s="139" t="s">
        <v>393</v>
      </c>
      <c r="F269" s="139"/>
      <c r="G269" s="139"/>
      <c r="H269" s="11"/>
      <c r="I269" s="11"/>
      <c r="J269" s="11"/>
      <c r="K269" s="11"/>
      <c r="L269" s="11"/>
      <c r="M269" s="11"/>
      <c r="N269" s="11"/>
      <c r="O269" s="11"/>
    </row>
    <row r="270" spans="1:15" ht="28.5" x14ac:dyDescent="0.45">
      <c r="A270" s="11"/>
      <c r="B270" s="121" t="s">
        <v>394</v>
      </c>
      <c r="C270" s="145" t="s">
        <v>395</v>
      </c>
      <c r="D270" s="145" t="s">
        <v>396</v>
      </c>
      <c r="E270" s="145" t="s">
        <v>397</v>
      </c>
      <c r="F270" s="140"/>
      <c r="G270" s="11"/>
      <c r="H270" s="11"/>
      <c r="I270" s="11"/>
      <c r="J270" s="11"/>
      <c r="K270" s="11"/>
      <c r="L270" s="11"/>
      <c r="M270" s="11"/>
      <c r="N270" s="11"/>
      <c r="O270" s="11"/>
    </row>
    <row r="271" spans="1:15" ht="28.5" x14ac:dyDescent="0.45">
      <c r="A271" s="11"/>
      <c r="B271" s="121" t="s">
        <v>398</v>
      </c>
      <c r="C271" s="145" t="s">
        <v>399</v>
      </c>
      <c r="D271" s="145" t="s">
        <v>400</v>
      </c>
      <c r="E271" s="145" t="s">
        <v>401</v>
      </c>
      <c r="F271" s="140"/>
      <c r="G271" s="11"/>
      <c r="H271" s="11"/>
      <c r="I271" s="11"/>
      <c r="J271" s="11"/>
      <c r="K271" s="11"/>
      <c r="L271" s="11"/>
      <c r="M271" s="11"/>
      <c r="N271" s="11"/>
      <c r="O271" s="11"/>
    </row>
    <row r="272" spans="1:15" x14ac:dyDescent="0.45">
      <c r="A272" s="11"/>
      <c r="B272" s="126" t="s">
        <v>212</v>
      </c>
      <c r="C272" s="145" t="s">
        <v>402</v>
      </c>
      <c r="D272" s="145" t="s">
        <v>403</v>
      </c>
      <c r="E272" s="145" t="s">
        <v>404</v>
      </c>
      <c r="F272" s="140"/>
      <c r="G272" s="11"/>
      <c r="H272" s="11"/>
      <c r="I272" s="11"/>
      <c r="J272" s="11"/>
      <c r="K272" s="11"/>
      <c r="L272" s="11"/>
      <c r="M272" s="11"/>
      <c r="N272" s="11"/>
      <c r="O272" s="11"/>
    </row>
    <row r="273" spans="1:15" x14ac:dyDescent="0.45">
      <c r="A273" s="11"/>
      <c r="B273" s="121" t="s">
        <v>204</v>
      </c>
      <c r="C273" s="145" t="s">
        <v>405</v>
      </c>
      <c r="D273" s="145" t="s">
        <v>406</v>
      </c>
      <c r="E273" s="145" t="s">
        <v>407</v>
      </c>
      <c r="F273" s="140"/>
      <c r="G273" s="11"/>
      <c r="H273" s="11"/>
      <c r="I273" s="11"/>
      <c r="J273" s="11"/>
      <c r="K273" s="11"/>
      <c r="L273" s="11"/>
      <c r="M273" s="11"/>
      <c r="N273" s="11"/>
      <c r="O273" s="11"/>
    </row>
    <row r="274" spans="1:15" x14ac:dyDescent="0.45">
      <c r="A274" s="11"/>
      <c r="B274" s="64" t="s">
        <v>216</v>
      </c>
      <c r="C274" s="145" t="s">
        <v>408</v>
      </c>
      <c r="D274" s="145" t="s">
        <v>409</v>
      </c>
      <c r="E274" s="145" t="s">
        <v>410</v>
      </c>
      <c r="F274" s="140"/>
      <c r="G274" s="11"/>
      <c r="H274" s="11"/>
      <c r="I274" s="11"/>
      <c r="J274" s="11"/>
      <c r="K274" s="11"/>
      <c r="L274" s="11"/>
      <c r="M274" s="11"/>
      <c r="N274" s="11"/>
      <c r="O274" s="11"/>
    </row>
    <row r="275" spans="1:15" x14ac:dyDescent="0.45">
      <c r="A275" s="11"/>
      <c r="B275" s="64" t="s">
        <v>219</v>
      </c>
      <c r="C275" s="145" t="s">
        <v>411</v>
      </c>
      <c r="D275" s="145" t="s">
        <v>412</v>
      </c>
      <c r="E275" s="145" t="s">
        <v>413</v>
      </c>
      <c r="F275" s="140"/>
      <c r="G275" s="11"/>
      <c r="H275" s="11"/>
      <c r="I275" s="11"/>
      <c r="J275" s="11"/>
      <c r="K275" s="11"/>
      <c r="L275" s="11"/>
      <c r="M275" s="11"/>
      <c r="N275" s="11"/>
      <c r="O275" s="11"/>
    </row>
    <row r="276" spans="1:15" x14ac:dyDescent="0.45">
      <c r="A276" s="11"/>
      <c r="B276" s="64" t="s">
        <v>225</v>
      </c>
      <c r="D276" s="145" t="s">
        <v>414</v>
      </c>
      <c r="E276" s="145" t="s">
        <v>415</v>
      </c>
      <c r="F276" s="140"/>
      <c r="G276" s="11"/>
      <c r="H276" s="11"/>
      <c r="I276" s="11"/>
      <c r="J276" s="11"/>
      <c r="K276" s="11"/>
      <c r="L276" s="11"/>
      <c r="M276" s="11"/>
      <c r="N276" s="11"/>
      <c r="O276" s="11"/>
    </row>
    <row r="277" spans="1:15" ht="14.45" customHeight="1" x14ac:dyDescent="0.45">
      <c r="A277" s="11"/>
      <c r="B277" s="608" t="s">
        <v>416</v>
      </c>
      <c r="C277" s="145"/>
      <c r="D277" s="145" t="s">
        <v>417</v>
      </c>
      <c r="E277" s="145" t="s">
        <v>418</v>
      </c>
      <c r="F277" s="140"/>
      <c r="G277" s="11"/>
      <c r="H277" s="11"/>
      <c r="I277" s="11"/>
      <c r="J277" s="11"/>
      <c r="K277" s="11"/>
      <c r="L277" s="11"/>
      <c r="M277" s="11"/>
      <c r="N277" s="11"/>
      <c r="O277" s="11"/>
    </row>
    <row r="278" spans="1:15" x14ac:dyDescent="0.45">
      <c r="A278" s="11"/>
      <c r="B278" s="608"/>
      <c r="C278" s="145"/>
      <c r="D278" s="145" t="s">
        <v>419</v>
      </c>
      <c r="E278" s="145" t="s">
        <v>420</v>
      </c>
      <c r="F278" s="140"/>
      <c r="G278" s="11"/>
      <c r="H278" s="11"/>
      <c r="I278" s="11"/>
      <c r="J278" s="11"/>
      <c r="K278" s="11"/>
      <c r="L278" s="11"/>
      <c r="M278" s="11"/>
      <c r="N278" s="11"/>
      <c r="O278" s="11"/>
    </row>
    <row r="279" spans="1:15" x14ac:dyDescent="0.45">
      <c r="A279" s="11"/>
      <c r="B279" s="608"/>
      <c r="C279" s="145"/>
      <c r="D279" s="145" t="s">
        <v>421</v>
      </c>
      <c r="E279" s="145"/>
      <c r="F279" s="140"/>
      <c r="G279" s="11"/>
      <c r="H279" s="11"/>
      <c r="I279" s="11"/>
      <c r="J279" s="11"/>
      <c r="K279" s="11"/>
      <c r="L279" s="11"/>
      <c r="M279" s="11"/>
      <c r="N279" s="11"/>
      <c r="O279" s="11"/>
    </row>
    <row r="280" spans="1:15" x14ac:dyDescent="0.45">
      <c r="A280" s="11"/>
      <c r="B280" s="608"/>
      <c r="C280" s="145"/>
      <c r="D280" s="145" t="s">
        <v>422</v>
      </c>
      <c r="E280" s="145"/>
      <c r="F280" s="140"/>
      <c r="G280" s="11"/>
      <c r="H280" s="11"/>
      <c r="I280" s="11"/>
      <c r="J280" s="11"/>
      <c r="K280" s="11"/>
      <c r="L280" s="11"/>
      <c r="M280" s="11"/>
      <c r="N280" s="11"/>
      <c r="O280" s="11"/>
    </row>
    <row r="281" spans="1:15" x14ac:dyDescent="0.45">
      <c r="A281" s="11"/>
      <c r="B281" s="608"/>
      <c r="C281" s="145"/>
      <c r="D281" s="145" t="s">
        <v>423</v>
      </c>
      <c r="E281" s="145"/>
      <c r="F281" s="140"/>
      <c r="G281" s="11"/>
      <c r="H281" s="11"/>
      <c r="I281" s="11"/>
      <c r="J281" s="11"/>
      <c r="K281" s="11"/>
      <c r="L281" s="11"/>
      <c r="M281" s="11"/>
      <c r="N281" s="11"/>
      <c r="O281" s="11"/>
    </row>
    <row r="282" spans="1:15" ht="19.5" customHeight="1" x14ac:dyDescent="0.45">
      <c r="A282" s="11"/>
      <c r="B282" s="608" t="s">
        <v>424</v>
      </c>
      <c r="C282" s="145"/>
      <c r="D282" s="145" t="s">
        <v>425</v>
      </c>
      <c r="E282" s="145"/>
      <c r="F282" s="140"/>
      <c r="G282" s="11"/>
      <c r="H282" s="11"/>
      <c r="I282" s="11"/>
      <c r="J282" s="11"/>
      <c r="K282" s="11"/>
      <c r="L282" s="11"/>
      <c r="M282" s="11"/>
      <c r="N282" s="11"/>
      <c r="O282" s="11"/>
    </row>
    <row r="283" spans="1:15" x14ac:dyDescent="0.45">
      <c r="A283" s="11"/>
      <c r="B283" s="608"/>
      <c r="C283" s="145"/>
      <c r="D283" s="145" t="s">
        <v>426</v>
      </c>
      <c r="E283" s="145"/>
      <c r="F283" s="140"/>
      <c r="G283" s="11"/>
      <c r="H283" s="11"/>
      <c r="I283" s="11"/>
      <c r="J283" s="11"/>
      <c r="K283" s="11"/>
      <c r="L283" s="11"/>
      <c r="M283" s="11"/>
      <c r="N283" s="11"/>
      <c r="O283" s="11"/>
    </row>
    <row r="284" spans="1:15" x14ac:dyDescent="0.45">
      <c r="A284" s="11"/>
      <c r="B284" s="608"/>
      <c r="C284" s="145"/>
      <c r="D284" s="145" t="s">
        <v>427</v>
      </c>
      <c r="E284" s="145"/>
      <c r="F284" s="140"/>
      <c r="G284" s="11"/>
      <c r="H284" s="11"/>
      <c r="I284" s="11"/>
      <c r="J284" s="11"/>
      <c r="K284" s="11"/>
      <c r="L284" s="11"/>
      <c r="M284" s="11"/>
      <c r="N284" s="11"/>
      <c r="O284" s="11"/>
    </row>
    <row r="285" spans="1:15" x14ac:dyDescent="0.45">
      <c r="A285" s="11"/>
      <c r="B285" s="608"/>
      <c r="C285" s="145"/>
      <c r="D285" s="145" t="s">
        <v>428</v>
      </c>
      <c r="E285" s="145"/>
      <c r="F285" s="140"/>
      <c r="G285" s="11"/>
      <c r="H285" s="11"/>
      <c r="I285" s="11"/>
      <c r="J285" s="11"/>
      <c r="K285" s="11"/>
      <c r="L285" s="11"/>
      <c r="M285" s="11"/>
      <c r="N285" s="11"/>
      <c r="O285" s="11"/>
    </row>
    <row r="286" spans="1:15" x14ac:dyDescent="0.45">
      <c r="A286" s="11"/>
      <c r="B286" s="608"/>
      <c r="C286" s="145"/>
      <c r="D286" s="145" t="s">
        <v>429</v>
      </c>
      <c r="E286" s="145"/>
      <c r="F286" s="140"/>
      <c r="G286" s="11"/>
      <c r="H286" s="11"/>
      <c r="I286" s="11"/>
      <c r="J286" s="11"/>
      <c r="K286" s="11"/>
      <c r="L286" s="11"/>
      <c r="M286" s="11"/>
      <c r="N286" s="11"/>
      <c r="O286" s="11"/>
    </row>
    <row r="287" spans="1:15" x14ac:dyDescent="0.45">
      <c r="A287" s="11"/>
      <c r="B287" s="61"/>
      <c r="C287" s="145"/>
      <c r="D287" s="145" t="s">
        <v>430</v>
      </c>
      <c r="E287" s="145"/>
      <c r="F287" s="140"/>
      <c r="G287" s="11"/>
      <c r="H287" s="11"/>
      <c r="I287" s="11"/>
      <c r="J287" s="11"/>
      <c r="K287" s="11"/>
      <c r="L287" s="11"/>
      <c r="M287" s="11"/>
      <c r="N287" s="11"/>
      <c r="O287" s="11"/>
    </row>
    <row r="288" spans="1:15" x14ac:dyDescent="0.45">
      <c r="A288" s="11"/>
      <c r="B288" s="61"/>
      <c r="C288" s="145"/>
      <c r="D288" s="145" t="s">
        <v>431</v>
      </c>
      <c r="E288" s="145"/>
      <c r="F288" s="140"/>
      <c r="G288" s="11"/>
      <c r="H288" s="11"/>
      <c r="I288" s="11"/>
      <c r="J288" s="11"/>
      <c r="K288" s="11"/>
      <c r="L288" s="11"/>
      <c r="M288" s="11"/>
      <c r="N288" s="11"/>
      <c r="O288" s="11"/>
    </row>
    <row r="289" spans="1:15" x14ac:dyDescent="0.45">
      <c r="A289" s="11"/>
      <c r="B289" s="61"/>
      <c r="C289" s="145"/>
      <c r="D289" s="145"/>
      <c r="E289" s="145"/>
      <c r="F289" s="140"/>
      <c r="G289" s="11"/>
      <c r="H289" s="11"/>
      <c r="I289" s="11"/>
      <c r="J289" s="11"/>
      <c r="K289" s="11"/>
      <c r="L289" s="11"/>
      <c r="M289" s="11"/>
      <c r="N289" s="11"/>
      <c r="O289" s="11"/>
    </row>
    <row r="290" spans="1:15" x14ac:dyDescent="0.45">
      <c r="A290" s="11"/>
      <c r="B290" s="121"/>
      <c r="C290" s="150"/>
      <c r="D290" s="150"/>
      <c r="E290" s="150"/>
      <c r="F290" s="142"/>
      <c r="G290" s="11"/>
      <c r="H290" s="11"/>
      <c r="I290" s="11"/>
      <c r="J290" s="11"/>
      <c r="K290" s="11"/>
      <c r="L290" s="11"/>
      <c r="M290" s="11"/>
      <c r="N290" s="11"/>
      <c r="O290" s="11"/>
    </row>
    <row r="291" spans="1:15" x14ac:dyDescent="0.45">
      <c r="A291" s="135" t="s">
        <v>432</v>
      </c>
      <c r="B291" s="144" t="s">
        <v>225</v>
      </c>
      <c r="C291" s="149" t="s">
        <v>433</v>
      </c>
      <c r="D291" s="149" t="s">
        <v>434</v>
      </c>
      <c r="E291" s="139" t="s">
        <v>435</v>
      </c>
      <c r="F291" s="139" t="s">
        <v>436</v>
      </c>
      <c r="G291" s="139"/>
      <c r="H291" s="11"/>
      <c r="I291" s="11"/>
      <c r="J291" s="11"/>
      <c r="K291" s="11"/>
      <c r="L291" s="11"/>
      <c r="M291" s="11"/>
      <c r="N291" s="11"/>
      <c r="O291" s="11"/>
    </row>
    <row r="292" spans="1:15" x14ac:dyDescent="0.45">
      <c r="A292" s="11"/>
      <c r="B292" s="121" t="s">
        <v>208</v>
      </c>
      <c r="C292" s="145" t="s">
        <v>437</v>
      </c>
      <c r="D292" s="145" t="s">
        <v>438</v>
      </c>
      <c r="E292" s="145" t="s">
        <v>439</v>
      </c>
      <c r="F292" s="140" t="s">
        <v>440</v>
      </c>
      <c r="G292" s="11"/>
      <c r="H292" s="11"/>
      <c r="I292" s="11"/>
      <c r="J292" s="11"/>
      <c r="K292" s="11"/>
      <c r="L292" s="11"/>
      <c r="M292" s="11"/>
      <c r="N292" s="11"/>
      <c r="O292" s="11"/>
    </row>
    <row r="293" spans="1:15" x14ac:dyDescent="0.45">
      <c r="A293" s="11"/>
      <c r="B293" s="126" t="s">
        <v>212</v>
      </c>
      <c r="C293" s="145" t="s">
        <v>441</v>
      </c>
      <c r="D293" s="145" t="s">
        <v>442</v>
      </c>
      <c r="E293" s="145" t="s">
        <v>443</v>
      </c>
      <c r="F293" s="140" t="s">
        <v>444</v>
      </c>
      <c r="G293" s="11"/>
      <c r="H293" s="11"/>
      <c r="I293" s="11"/>
      <c r="J293" s="11"/>
      <c r="K293" s="11"/>
      <c r="L293" s="11"/>
      <c r="M293" s="11"/>
      <c r="N293" s="11"/>
      <c r="O293" s="11"/>
    </row>
    <row r="294" spans="1:15" x14ac:dyDescent="0.45">
      <c r="A294" s="11"/>
      <c r="B294" s="121" t="s">
        <v>204</v>
      </c>
      <c r="C294" s="145" t="s">
        <v>445</v>
      </c>
      <c r="D294" s="145" t="s">
        <v>446</v>
      </c>
      <c r="E294" s="145" t="s">
        <v>447</v>
      </c>
      <c r="F294" s="140" t="s">
        <v>448</v>
      </c>
      <c r="G294" s="11"/>
      <c r="H294" s="11"/>
      <c r="I294" s="11"/>
      <c r="J294" s="11"/>
      <c r="K294" s="11"/>
      <c r="L294" s="11"/>
      <c r="M294" s="11"/>
      <c r="N294" s="11"/>
      <c r="O294" s="11"/>
    </row>
    <row r="295" spans="1:15" x14ac:dyDescent="0.45">
      <c r="A295" s="11"/>
      <c r="B295" s="64" t="s">
        <v>216</v>
      </c>
      <c r="C295" s="145" t="s">
        <v>449</v>
      </c>
      <c r="D295" s="145" t="s">
        <v>450</v>
      </c>
      <c r="E295" s="145" t="s">
        <v>451</v>
      </c>
      <c r="F295" s="140" t="s">
        <v>452</v>
      </c>
      <c r="G295" s="11"/>
      <c r="H295" s="11"/>
      <c r="I295" s="11"/>
      <c r="J295" s="11"/>
      <c r="K295" s="11"/>
      <c r="L295" s="11"/>
      <c r="M295" s="11"/>
      <c r="N295" s="11"/>
      <c r="O295" s="11"/>
    </row>
    <row r="296" spans="1:15" x14ac:dyDescent="0.45">
      <c r="A296" s="11"/>
      <c r="B296" s="64" t="s">
        <v>219</v>
      </c>
      <c r="C296" s="145" t="s">
        <v>453</v>
      </c>
      <c r="D296" s="145" t="s">
        <v>454</v>
      </c>
      <c r="E296" s="145" t="s">
        <v>455</v>
      </c>
      <c r="F296" s="140" t="s">
        <v>456</v>
      </c>
      <c r="G296" s="11"/>
      <c r="H296" s="11"/>
      <c r="I296" s="11"/>
      <c r="J296" s="11"/>
      <c r="K296" s="11"/>
      <c r="L296" s="11"/>
      <c r="M296" s="11"/>
      <c r="N296" s="11"/>
      <c r="O296" s="11"/>
    </row>
    <row r="297" spans="1:15" x14ac:dyDescent="0.45">
      <c r="A297" s="11"/>
      <c r="B297" s="64" t="s">
        <v>222</v>
      </c>
      <c r="C297" s="145" t="s">
        <v>457</v>
      </c>
      <c r="D297" s="145"/>
      <c r="E297" s="145" t="s">
        <v>458</v>
      </c>
      <c r="F297" s="140" t="s">
        <v>459</v>
      </c>
      <c r="G297" s="11"/>
      <c r="H297" s="11"/>
      <c r="I297" s="11"/>
      <c r="J297" s="11"/>
      <c r="K297" s="11"/>
      <c r="L297" s="11"/>
      <c r="M297" s="11"/>
      <c r="N297" s="11"/>
      <c r="O297" s="11"/>
    </row>
    <row r="298" spans="1:15" x14ac:dyDescent="0.45">
      <c r="A298" s="11"/>
      <c r="B298" s="61"/>
      <c r="C298" s="145"/>
      <c r="D298" s="145"/>
      <c r="E298" s="145" t="s">
        <v>460</v>
      </c>
      <c r="F298" s="140" t="s">
        <v>461</v>
      </c>
      <c r="G298" s="11"/>
      <c r="H298" s="11"/>
      <c r="I298" s="11"/>
      <c r="J298" s="11"/>
      <c r="K298" s="11"/>
      <c r="L298" s="11"/>
      <c r="M298" s="11"/>
      <c r="N298" s="11"/>
      <c r="O298" s="11"/>
    </row>
    <row r="299" spans="1:15" x14ac:dyDescent="0.45">
      <c r="A299" s="11"/>
      <c r="B299" s="61"/>
      <c r="C299" s="145"/>
      <c r="D299" s="145"/>
      <c r="E299" s="145" t="s">
        <v>462</v>
      </c>
      <c r="F299" s="140" t="s">
        <v>463</v>
      </c>
      <c r="G299" s="11"/>
      <c r="H299" s="11"/>
      <c r="I299" s="11"/>
      <c r="J299" s="11"/>
      <c r="K299" s="11"/>
      <c r="L299" s="11"/>
      <c r="M299" s="11"/>
      <c r="N299" s="11"/>
      <c r="O299" s="11"/>
    </row>
    <row r="300" spans="1:15" x14ac:dyDescent="0.45">
      <c r="A300" s="11"/>
      <c r="B300" s="61"/>
      <c r="C300" s="145"/>
      <c r="D300" s="145"/>
      <c r="E300" s="145"/>
      <c r="F300" s="140" t="s">
        <v>464</v>
      </c>
      <c r="G300" s="11"/>
      <c r="H300" s="11"/>
      <c r="I300" s="11"/>
      <c r="J300" s="11"/>
      <c r="K300" s="11"/>
      <c r="L300" s="11"/>
      <c r="M300" s="11"/>
      <c r="N300" s="11"/>
      <c r="O300" s="11"/>
    </row>
    <row r="301" spans="1:15" x14ac:dyDescent="0.45">
      <c r="A301" s="11"/>
      <c r="B301" s="61"/>
      <c r="C301" s="145"/>
      <c r="D301" s="145"/>
      <c r="E301" s="145"/>
      <c r="F301" s="140" t="s">
        <v>465</v>
      </c>
      <c r="G301" s="11"/>
      <c r="H301" s="11"/>
      <c r="I301" s="11"/>
      <c r="J301" s="11"/>
      <c r="K301" s="11"/>
      <c r="L301" s="11"/>
      <c r="M301" s="11"/>
      <c r="N301" s="11"/>
      <c r="O301" s="11"/>
    </row>
    <row r="302" spans="1:15" x14ac:dyDescent="0.45">
      <c r="A302" s="11"/>
      <c r="B302" s="61"/>
      <c r="C302" s="145"/>
      <c r="D302" s="145"/>
      <c r="E302" s="145"/>
      <c r="F302" s="140"/>
      <c r="G302" s="11"/>
      <c r="H302" s="11"/>
      <c r="I302" s="11"/>
      <c r="J302" s="11"/>
      <c r="K302" s="11"/>
      <c r="L302" s="11"/>
      <c r="M302" s="11"/>
      <c r="N302" s="11"/>
      <c r="O302" s="11"/>
    </row>
    <row r="303" spans="1:15" x14ac:dyDescent="0.45">
      <c r="A303" s="11"/>
      <c r="B303" s="61"/>
      <c r="C303" s="145"/>
      <c r="D303" s="145"/>
      <c r="E303" s="145"/>
      <c r="F303" s="140"/>
      <c r="G303" s="11"/>
      <c r="H303" s="11"/>
      <c r="I303" s="11"/>
      <c r="J303" s="11"/>
      <c r="K303" s="11"/>
      <c r="L303" s="11"/>
      <c r="M303" s="11"/>
      <c r="N303" s="11"/>
      <c r="O303" s="11"/>
    </row>
    <row r="304" spans="1:15" x14ac:dyDescent="0.45">
      <c r="A304" s="11"/>
      <c r="B304" s="61"/>
      <c r="C304" s="145"/>
      <c r="D304" s="145"/>
      <c r="E304" s="145"/>
      <c r="F304" s="140"/>
      <c r="G304" s="11"/>
      <c r="H304" s="11"/>
      <c r="I304" s="11"/>
      <c r="J304" s="11"/>
      <c r="K304" s="11"/>
      <c r="L304" s="11"/>
      <c r="M304" s="11"/>
      <c r="N304" s="11"/>
      <c r="O304" s="11"/>
    </row>
    <row r="305" spans="1:15" x14ac:dyDescent="0.45">
      <c r="A305" s="11"/>
      <c r="B305" s="61"/>
      <c r="C305" s="145"/>
      <c r="D305" s="145"/>
      <c r="E305" s="145"/>
      <c r="F305" s="140"/>
      <c r="G305" s="11"/>
      <c r="H305" s="11"/>
      <c r="I305" s="11"/>
      <c r="J305" s="11"/>
      <c r="K305" s="11"/>
      <c r="L305" s="11"/>
      <c r="M305" s="11"/>
      <c r="N305" s="11"/>
      <c r="O305" s="11"/>
    </row>
  </sheetData>
  <protectedRanges>
    <protectedRange sqref="B15" name="Bereich2"/>
    <protectedRange sqref="C4:C12" name="Bereich1"/>
  </protectedRanges>
  <sortState ref="C158:C209">
    <sortCondition ref="C158"/>
  </sortState>
  <mergeCells count="138">
    <mergeCell ref="B282:B286"/>
    <mergeCell ref="C139:E139"/>
    <mergeCell ref="C140:E140"/>
    <mergeCell ref="B72:F72"/>
    <mergeCell ref="B57:F57"/>
    <mergeCell ref="C96:E96"/>
    <mergeCell ref="C98:E98"/>
    <mergeCell ref="B145:F145"/>
    <mergeCell ref="B146:F146"/>
    <mergeCell ref="B78:F78"/>
    <mergeCell ref="B87:F87"/>
    <mergeCell ref="B92:F92"/>
    <mergeCell ref="C104:E104"/>
    <mergeCell ref="C105:E105"/>
    <mergeCell ref="C106:E106"/>
    <mergeCell ref="C81:E81"/>
    <mergeCell ref="C82:E82"/>
    <mergeCell ref="C93:E93"/>
    <mergeCell ref="C94:E94"/>
    <mergeCell ref="C80:E80"/>
    <mergeCell ref="C91:E91"/>
    <mergeCell ref="C144:E144"/>
    <mergeCell ref="C107:E107"/>
    <mergeCell ref="C120:E120"/>
    <mergeCell ref="C121:E121"/>
    <mergeCell ref="C95:E95"/>
    <mergeCell ref="C110:E110"/>
    <mergeCell ref="B20:F20"/>
    <mergeCell ref="B21:F21"/>
    <mergeCell ref="B64:F64"/>
    <mergeCell ref="B32:F32"/>
    <mergeCell ref="B41:F41"/>
    <mergeCell ref="B47:F47"/>
    <mergeCell ref="C38:E38"/>
    <mergeCell ref="C39:E39"/>
    <mergeCell ref="C53:E53"/>
    <mergeCell ref="C45:E45"/>
    <mergeCell ref="C111:E111"/>
    <mergeCell ref="C112:E112"/>
    <mergeCell ref="C113:E113"/>
    <mergeCell ref="C114:E114"/>
    <mergeCell ref="C115:E115"/>
    <mergeCell ref="C116:E116"/>
    <mergeCell ref="B109:F109"/>
    <mergeCell ref="C117:E117"/>
    <mergeCell ref="C108:E108"/>
    <mergeCell ref="C52:E52"/>
    <mergeCell ref="A81:A82"/>
    <mergeCell ref="C103:E103"/>
    <mergeCell ref="C46:E46"/>
    <mergeCell ref="C100:E100"/>
    <mergeCell ref="C102:E102"/>
    <mergeCell ref="B101:F101"/>
    <mergeCell ref="C67:E67"/>
    <mergeCell ref="C49:E49"/>
    <mergeCell ref="C65:E65"/>
    <mergeCell ref="C66:E66"/>
    <mergeCell ref="C59:E59"/>
    <mergeCell ref="C58:E58"/>
    <mergeCell ref="C60:E60"/>
    <mergeCell ref="C61:E61"/>
    <mergeCell ref="C51:E51"/>
    <mergeCell ref="C88:E88"/>
    <mergeCell ref="C79:E79"/>
    <mergeCell ref="C73:E73"/>
    <mergeCell ref="C97:E97"/>
    <mergeCell ref="C99:E99"/>
    <mergeCell ref="C74:E74"/>
    <mergeCell ref="C75:E75"/>
    <mergeCell ref="C76:E76"/>
    <mergeCell ref="C83:E83"/>
    <mergeCell ref="D7:F7"/>
    <mergeCell ref="C90:E90"/>
    <mergeCell ref="C85:E85"/>
    <mergeCell ref="C77:E77"/>
    <mergeCell ref="B17:D17"/>
    <mergeCell ref="B30:F30"/>
    <mergeCell ref="B31:F31"/>
    <mergeCell ref="B26:F26"/>
    <mergeCell ref="B27:F27"/>
    <mergeCell ref="B25:F25"/>
    <mergeCell ref="B28:F28"/>
    <mergeCell ref="B23:F23"/>
    <mergeCell ref="C69:E69"/>
    <mergeCell ref="B24:F24"/>
    <mergeCell ref="C84:E84"/>
    <mergeCell ref="C86:E86"/>
    <mergeCell ref="C56:E56"/>
    <mergeCell ref="C68:E68"/>
    <mergeCell ref="C62:E62"/>
    <mergeCell ref="C71:E71"/>
    <mergeCell ref="C70:E70"/>
    <mergeCell ref="B18:F18"/>
    <mergeCell ref="B19:F19"/>
    <mergeCell ref="B22:F22"/>
    <mergeCell ref="H87:L87"/>
    <mergeCell ref="C89:E89"/>
    <mergeCell ref="B15:F15"/>
    <mergeCell ref="C44:E44"/>
    <mergeCell ref="C36:E36"/>
    <mergeCell ref="H84:O84"/>
    <mergeCell ref="H81:L81"/>
    <mergeCell ref="H85:L85"/>
    <mergeCell ref="H82:L82"/>
    <mergeCell ref="H86:L86"/>
    <mergeCell ref="C34:E34"/>
    <mergeCell ref="C42:E42"/>
    <mergeCell ref="C35:E35"/>
    <mergeCell ref="C37:E37"/>
    <mergeCell ref="H80:O80"/>
    <mergeCell ref="H83:L83"/>
    <mergeCell ref="C40:E40"/>
    <mergeCell ref="C43:E43"/>
    <mergeCell ref="C54:E54"/>
    <mergeCell ref="C55:E55"/>
    <mergeCell ref="B29:F29"/>
    <mergeCell ref="B33:F33"/>
    <mergeCell ref="C50:E50"/>
    <mergeCell ref="C48:E48"/>
    <mergeCell ref="B277:B281"/>
    <mergeCell ref="B257:B259"/>
    <mergeCell ref="C124:E124"/>
    <mergeCell ref="C125:E125"/>
    <mergeCell ref="C126:E126"/>
    <mergeCell ref="C127:E127"/>
    <mergeCell ref="C128:E128"/>
    <mergeCell ref="C132:E132"/>
    <mergeCell ref="C129:E129"/>
    <mergeCell ref="C130:E130"/>
    <mergeCell ref="C131:E131"/>
    <mergeCell ref="C133:E133"/>
    <mergeCell ref="C134:E134"/>
    <mergeCell ref="C135:E135"/>
    <mergeCell ref="C136:E136"/>
    <mergeCell ref="C137:E137"/>
    <mergeCell ref="C138:E138"/>
    <mergeCell ref="C142:E142"/>
    <mergeCell ref="C141:E141"/>
  </mergeCells>
  <dataValidations count="2">
    <dataValidation type="list" allowBlank="1" showInputMessage="1" showErrorMessage="1" sqref="C7">
      <formula1>$Q$1:$Q$3</formula1>
    </dataValidation>
    <dataValidation type="date" allowBlank="1" showInputMessage="1" showErrorMessage="1" sqref="C12">
      <formula1>44562</formula1>
      <formula2>47848</formula2>
    </dataValidation>
  </dataValidations>
  <hyperlinks>
    <hyperlink ref="B294" location="Africa" display="Africa"/>
    <hyperlink ref="B295" location="Americas" display="Americas"/>
    <hyperlink ref="B296" location="Asia" display="Asia"/>
    <hyperlink ref="B297" location="Europe" display="Europe"/>
    <hyperlink ref="B148" location="Section_E" display="return to questionnaire"/>
    <hyperlink ref="B201" location="Section_E" display="return to questionnaire"/>
    <hyperlink ref="B251" location="Section_E" display="return to questionnaire"/>
    <hyperlink ref="B271" location="Section_E" display="return to questionnaire"/>
    <hyperlink ref="B292" location="Section_E" display="return to questionnaire"/>
    <hyperlink ref="B273" location="Africa" display="Africa"/>
    <hyperlink ref="B274" location="Americas" display="Americas"/>
    <hyperlink ref="B275" location="Asia" display="Asia"/>
    <hyperlink ref="B276" location="Oceania" display="Oceania"/>
    <hyperlink ref="B253" location="Africa" display="Africa"/>
    <hyperlink ref="B254" location="Americas" display="Americas"/>
    <hyperlink ref="B255" location="Europe" display="Europe"/>
    <hyperlink ref="B256" location="Oceania" display="Oceania"/>
    <hyperlink ref="B203" location="Africa" display="Africa"/>
    <hyperlink ref="B204" location="Asia" display="Asia"/>
    <hyperlink ref="B205" location="Europe" display="Europe"/>
    <hyperlink ref="B206" location="Oceania" display="Oceania"/>
    <hyperlink ref="B150" location="Americas" display="Americas"/>
    <hyperlink ref="B151" location="Asia" display="Asia"/>
    <hyperlink ref="B152" location="Europe" display="Europe"/>
    <hyperlink ref="B153" location="Oceania" display="Oceania"/>
    <hyperlink ref="B270" location="WB_data_questionnaire" display="WB_data_questionnaire"/>
    <hyperlink ref="F86" location="trading_platforms" display="trading platforms"/>
    <hyperlink ref="F77" location="traffic_via_trading_platforms" display="traffic via trading platforms"/>
    <hyperlink ref="F80" location="Examples_for_the_calculation_of_balanced_and_unbalanced_traffic" display="examples for the calculation of balanced and unbalanced traffic"/>
    <hyperlink ref="F75" location="outbound_traffic" display="outbound traffic"/>
    <hyperlink ref="F85" location="wholesale_outbound_roaming" display="wholesale outbound roaming"/>
    <hyperlink ref="F89" location="unbalanced_traffic" display="unbalanced traffic"/>
    <hyperlink ref="F90" location="balanced_traffic" display="balanced traffic"/>
    <hyperlink ref="F81" location="unbalanced_revenues" display="unbalanced revenues"/>
    <hyperlink ref="F82" location="balanced_revenues" display="balanced revenues"/>
    <hyperlink ref="F104" location="LPWAN" display="LPWAN"/>
    <hyperlink ref="F35" location="active_SIM_eSIM_card" display="active SIM card"/>
    <hyperlink ref="F36" location="SIM_card" display="SIM card"/>
    <hyperlink ref="F103" location="SIM_card" display="SIM card"/>
    <hyperlink ref="F38" location="SIM_card" display="SIM card"/>
    <hyperlink ref="F43" location="active_SIM_eSIM_card" display="active SIM card"/>
    <hyperlink ref="F105" location="LPWAN" display="LPWAN"/>
    <hyperlink ref="F59" location="domestic_revenues" display="domestic revenues"/>
    <hyperlink ref="F60" location="EEA_revenues" display="EEA roaming revenues"/>
    <hyperlink ref="F61" location="RoW_revenues" display="RoW roaming revenues"/>
    <hyperlink ref="F66" location="domestic_units" display="domestic units"/>
    <hyperlink ref="F67" location="EEA_units" display="EEA roaming units"/>
    <hyperlink ref="F68" location="RoW_units" display="RoW roaming units"/>
    <hyperlink ref="F44" location="mobile_subscription" display="mobile subscription"/>
    <hyperlink ref="F91" location="transit_traffic" display="transit traffic"/>
    <hyperlink ref="F84" location="transit_revenues" display="transit revenues"/>
    <hyperlink ref="F107" location="connected_object___device" display="connected object / device"/>
    <hyperlink ref="F69" location="RoW_units" display="RoW roaming units"/>
    <hyperlink ref="F51" location="RLAH_____for_not_providing_the_stable_link" display="RLAH+ for not providing the stable link"/>
    <hyperlink ref="F95" location="rates_charged" display="rates charged"/>
    <hyperlink ref="F97" location="rates_paid" display="rates paid"/>
    <hyperlink ref="F46" location="mobile_subscription" display="mobile subscription"/>
    <hyperlink ref="F98" location="unbalanced_rates_paid" display="unbalanced rates paid"/>
    <hyperlink ref="F96" location="unbalanced_rates_charged" display="unbalanced rates charged"/>
    <hyperlink ref="F111" location="connected_object___device" display="connected object / device"/>
    <hyperlink ref="F125" location="FUP_mechanisms" display="FUP mechanisms"/>
    <hyperlink ref="F126" location="Fair_Use_Policy__FUP" display="Fair Use Policy (FUP)"/>
    <hyperlink ref="F127" location="Fair_Use_Policy__FUP" display="Fair Use Policy (FUP)"/>
    <hyperlink ref="F128" location="Fair_Use_Policy__FUP" display="Fair Use Policy (FUP)"/>
    <hyperlink ref="F131" location="subscribers_with_a_corporate_tariff" display="SIMs with a corporate tariff"/>
    <hyperlink ref="F129" location="Fair_Use_Policy__FUP" display="Fair Use Policy (FUP)"/>
    <hyperlink ref="F130" location="Fair_Use_Policy__FUP" display="Fair Use Policy (FUP)"/>
    <hyperlink ref="F132" location="control_mechanism_based_on_objective_indicators" display="control mechanism based on objective indicators"/>
    <hyperlink ref="F133" location="open_data_bundle" display="open data bundle"/>
    <hyperlink ref="F135" location="CIR_calculation" display="CIR calculation"/>
    <hyperlink ref="F140" location="steering" display="steering"/>
    <hyperlink ref="F112" location="connected_object___device" display="connected object / device"/>
    <hyperlink ref="F113" location="connected_object___device" display="connected object / device"/>
    <hyperlink ref="F114" location="LPWAN" display="LPWAN"/>
    <hyperlink ref="F115" location="objects___devices_in_permanent_roaming" display="objects/devices in permanent roaming"/>
    <hyperlink ref="F117" location="units_for_wholesale_charges_per_SIM" display="units for wholesale charges per SIM"/>
    <hyperlink ref="F108" location="wholesale_charges_per_SIM" display="wholesale charges per SIM"/>
  </hyperlinks>
  <pageMargins left="0.7" right="0.7" top="0.78740157499999996" bottom="0.78740157499999996" header="0.3" footer="0.3"/>
  <pageSetup paperSize="9" scale="4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'Transparency - per-country'!$C$6:$C$35</xm:f>
          </x14:formula1>
          <xm:sqref>C6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1037"/>
  <sheetViews>
    <sheetView topLeftCell="D1" zoomScale="77" zoomScaleNormal="100" workbookViewId="0">
      <selection activeCell="D50" sqref="A50:XFD51"/>
    </sheetView>
  </sheetViews>
  <sheetFormatPr defaultColWidth="11.59765625" defaultRowHeight="14.25" x14ac:dyDescent="0.45"/>
  <cols>
    <col min="1" max="3" width="0" hidden="1" customWidth="1"/>
    <col min="4" max="4" width="26.3984375" customWidth="1"/>
    <col min="6" max="6" width="6.1328125" bestFit="1" customWidth="1"/>
    <col min="13" max="13" width="15.59765625" customWidth="1"/>
  </cols>
  <sheetData>
    <row r="1" spans="1:14" x14ac:dyDescent="0.45">
      <c r="A1" t="s">
        <v>1301</v>
      </c>
      <c r="B1" t="s">
        <v>1212</v>
      </c>
      <c r="C1" s="226" t="s">
        <v>1302</v>
      </c>
      <c r="D1" t="s">
        <v>1303</v>
      </c>
      <c r="E1" t="s">
        <v>1304</v>
      </c>
      <c r="F1" t="s">
        <v>1305</v>
      </c>
      <c r="G1" t="s">
        <v>1306</v>
      </c>
      <c r="H1" t="s">
        <v>1307</v>
      </c>
      <c r="I1" t="s">
        <v>1308</v>
      </c>
      <c r="J1" t="s">
        <v>1309</v>
      </c>
      <c r="K1" t="s">
        <v>1310</v>
      </c>
      <c r="L1" t="s">
        <v>1286</v>
      </c>
      <c r="M1" t="s">
        <v>1311</v>
      </c>
      <c r="N1" t="s">
        <v>1312</v>
      </c>
    </row>
    <row r="2" spans="1:14" x14ac:dyDescent="0.45">
      <c r="A2">
        <f>'Overview and definitions'!$C$4</f>
        <v>0</v>
      </c>
      <c r="B2">
        <f>'Overview and definitions'!$C$6</f>
        <v>0</v>
      </c>
      <c r="C2">
        <f>'Overview and definitions'!$C$7</f>
        <v>0</v>
      </c>
      <c r="D2" t="str">
        <f>'Data questionnaire - mobile'!$C$1</f>
        <v>Data questionnaire: Mobile services</v>
      </c>
      <c r="E2" t="s">
        <v>1313</v>
      </c>
      <c r="F2">
        <v>1</v>
      </c>
      <c r="G2" t="s">
        <v>486</v>
      </c>
      <c r="H2" t="s">
        <v>1314</v>
      </c>
      <c r="I2" t="str">
        <f>'Data questionnaire - mobile'!$E$10</f>
        <v>prepaid</v>
      </c>
      <c r="J2" t="s">
        <v>539</v>
      </c>
      <c r="M2" t="str">
        <f>'Data questionnaire - mobile'!$E$9</f>
        <v>As of 31.12.2024</v>
      </c>
    </row>
    <row r="3" spans="1:14" x14ac:dyDescent="0.45">
      <c r="A3">
        <f>'Overview and definitions'!$C$4</f>
        <v>0</v>
      </c>
      <c r="B3">
        <f>'Overview and definitions'!$C$6</f>
        <v>0</v>
      </c>
      <c r="C3">
        <f>'Overview and definitions'!$C$7</f>
        <v>0</v>
      </c>
      <c r="D3" t="str">
        <f>'Data questionnaire - mobile'!$C$1</f>
        <v>Data questionnaire: Mobile services</v>
      </c>
      <c r="E3" t="s">
        <v>1313</v>
      </c>
      <c r="F3">
        <v>2</v>
      </c>
      <c r="G3" t="s">
        <v>486</v>
      </c>
      <c r="H3" t="s">
        <v>1314</v>
      </c>
      <c r="I3" t="str">
        <f>'Data questionnaire - mobile'!$F$10</f>
        <v>postpaid</v>
      </c>
      <c r="J3" t="s">
        <v>539</v>
      </c>
      <c r="M3" t="str">
        <f>'Data questionnaire - mobile'!$E$9</f>
        <v>As of 31.12.2024</v>
      </c>
    </row>
    <row r="4" spans="1:14" x14ac:dyDescent="0.45">
      <c r="A4">
        <f>'Overview and definitions'!$C$4</f>
        <v>0</v>
      </c>
      <c r="B4">
        <f>'Overview and definitions'!$C$6</f>
        <v>0</v>
      </c>
      <c r="C4">
        <f>'Overview and definitions'!$C$7</f>
        <v>0</v>
      </c>
      <c r="D4" t="str">
        <f>'Data questionnaire - mobile'!$C$1</f>
        <v>Data questionnaire: Mobile services</v>
      </c>
      <c r="E4" t="s">
        <v>1313</v>
      </c>
      <c r="F4">
        <v>3</v>
      </c>
      <c r="G4" t="s">
        <v>486</v>
      </c>
      <c r="H4" t="s">
        <v>1314</v>
      </c>
      <c r="I4" t="str">
        <f>'Data questionnaire - mobile'!$G$9</f>
        <v>… of which are corporate</v>
      </c>
      <c r="J4" t="s">
        <v>539</v>
      </c>
      <c r="M4" t="str">
        <f>'Data questionnaire - mobile'!$E$9</f>
        <v>As of 31.12.2024</v>
      </c>
    </row>
    <row r="5" spans="1:14" x14ac:dyDescent="0.45">
      <c r="A5">
        <f>'Overview and definitions'!$C$4</f>
        <v>0</v>
      </c>
      <c r="B5">
        <f>'Overview and definitions'!$C$6</f>
        <v>0</v>
      </c>
      <c r="C5">
        <f>'Overview and definitions'!$C$7</f>
        <v>0</v>
      </c>
      <c r="D5" t="str">
        <f>'Data questionnaire - mobile'!$C$1</f>
        <v>Data questionnaire: Mobile services</v>
      </c>
      <c r="E5" t="s">
        <v>1313</v>
      </c>
      <c r="F5">
        <v>4</v>
      </c>
      <c r="G5" t="s">
        <v>486</v>
      </c>
      <c r="H5" t="s">
        <v>1314</v>
      </c>
      <c r="I5" t="str">
        <f>'Data questionnaire - mobile'!$I$10</f>
        <v>prepaid</v>
      </c>
      <c r="J5" t="s">
        <v>539</v>
      </c>
      <c r="M5" t="str">
        <f>'Data questionnaire - mobile'!$I$9</f>
        <v>As of 31.03.2025</v>
      </c>
    </row>
    <row r="6" spans="1:14" x14ac:dyDescent="0.45">
      <c r="A6">
        <f>'Overview and definitions'!$C$4</f>
        <v>0</v>
      </c>
      <c r="B6">
        <f>'Overview and definitions'!$C$6</f>
        <v>0</v>
      </c>
      <c r="C6">
        <f>'Overview and definitions'!$C$7</f>
        <v>0</v>
      </c>
      <c r="D6" t="str">
        <f>'Data questionnaire - mobile'!$C$1</f>
        <v>Data questionnaire: Mobile services</v>
      </c>
      <c r="E6" t="s">
        <v>1313</v>
      </c>
      <c r="F6">
        <v>5</v>
      </c>
      <c r="G6" t="s">
        <v>486</v>
      </c>
      <c r="H6" t="s">
        <v>1314</v>
      </c>
      <c r="I6" t="str">
        <f>'Data questionnaire - mobile'!$J$10</f>
        <v>postpaid</v>
      </c>
      <c r="J6" t="s">
        <v>539</v>
      </c>
      <c r="M6" t="str">
        <f>'Data questionnaire - mobile'!$I$9</f>
        <v>As of 31.03.2025</v>
      </c>
    </row>
    <row r="7" spans="1:14" x14ac:dyDescent="0.45">
      <c r="A7">
        <f>'Overview and definitions'!$C$4</f>
        <v>0</v>
      </c>
      <c r="B7">
        <f>'Overview and definitions'!$C$6</f>
        <v>0</v>
      </c>
      <c r="C7">
        <f>'Overview and definitions'!$C$7</f>
        <v>0</v>
      </c>
      <c r="D7" t="str">
        <f>'Data questionnaire - mobile'!$C$1</f>
        <v>Data questionnaire: Mobile services</v>
      </c>
      <c r="E7" t="s">
        <v>1313</v>
      </c>
      <c r="F7">
        <v>6</v>
      </c>
      <c r="G7" t="s">
        <v>486</v>
      </c>
      <c r="H7" t="s">
        <v>1314</v>
      </c>
      <c r="I7">
        <f>'Data questionnaire - mobile'!$K$10</f>
        <v>0</v>
      </c>
      <c r="J7" t="s">
        <v>539</v>
      </c>
      <c r="M7" t="str">
        <f>'Data questionnaire - mobile'!$I$9</f>
        <v>As of 31.03.2025</v>
      </c>
    </row>
    <row r="8" spans="1:14" x14ac:dyDescent="0.45">
      <c r="A8">
        <f>'Overview and definitions'!$C$4</f>
        <v>0</v>
      </c>
      <c r="B8">
        <f>'Overview and definitions'!$C$6</f>
        <v>0</v>
      </c>
      <c r="C8">
        <f>'Overview and definitions'!$C$7</f>
        <v>0</v>
      </c>
      <c r="D8" t="str">
        <f>'Data questionnaire - mobile'!$C$1</f>
        <v>Data questionnaire: Mobile services</v>
      </c>
      <c r="E8" t="s">
        <v>1313</v>
      </c>
      <c r="F8">
        <v>7</v>
      </c>
      <c r="G8" t="s">
        <v>486</v>
      </c>
      <c r="H8" t="s">
        <v>1314</v>
      </c>
      <c r="I8" t="str">
        <f>'Data questionnaire - mobile'!$M$10</f>
        <v>prepaid</v>
      </c>
      <c r="J8" t="s">
        <v>539</v>
      </c>
      <c r="M8" t="str">
        <f>'Data questionnaire - mobile'!$M$9</f>
        <v>As of 30.06.2025</v>
      </c>
    </row>
    <row r="9" spans="1:14" x14ac:dyDescent="0.45">
      <c r="A9">
        <f>'Overview and definitions'!$C$4</f>
        <v>0</v>
      </c>
      <c r="B9">
        <f>'Overview and definitions'!$C$6</f>
        <v>0</v>
      </c>
      <c r="C9">
        <f>'Overview and definitions'!$C$7</f>
        <v>0</v>
      </c>
      <c r="D9" t="str">
        <f>'Data questionnaire - mobile'!$C$1</f>
        <v>Data questionnaire: Mobile services</v>
      </c>
      <c r="E9" t="s">
        <v>1313</v>
      </c>
      <c r="F9">
        <v>8</v>
      </c>
      <c r="G9" t="s">
        <v>486</v>
      </c>
      <c r="H9" t="s">
        <v>1314</v>
      </c>
      <c r="I9" t="str">
        <f>'Data questionnaire - mobile'!$N$10</f>
        <v>postpaid</v>
      </c>
      <c r="J9" t="s">
        <v>539</v>
      </c>
      <c r="M9" t="str">
        <f>'Data questionnaire - mobile'!$M$9</f>
        <v>As of 30.06.2025</v>
      </c>
    </row>
    <row r="10" spans="1:14" x14ac:dyDescent="0.45">
      <c r="A10">
        <f>'Overview and definitions'!$C$4</f>
        <v>0</v>
      </c>
      <c r="B10">
        <f>'Overview and definitions'!$C$6</f>
        <v>0</v>
      </c>
      <c r="C10">
        <f>'Overview and definitions'!$C$7</f>
        <v>0</v>
      </c>
      <c r="D10" t="str">
        <f>'Data questionnaire - mobile'!$C$1</f>
        <v>Data questionnaire: Mobile services</v>
      </c>
      <c r="E10" t="s">
        <v>1313</v>
      </c>
      <c r="F10">
        <v>9</v>
      </c>
      <c r="G10" t="s">
        <v>486</v>
      </c>
      <c r="H10" t="s">
        <v>1314</v>
      </c>
      <c r="I10">
        <f>'Data questionnaire - mobile'!$O$10</f>
        <v>0</v>
      </c>
      <c r="J10" t="s">
        <v>539</v>
      </c>
      <c r="M10" t="str">
        <f>'Data questionnaire - mobile'!$M$9</f>
        <v>As of 30.06.2025</v>
      </c>
    </row>
    <row r="11" spans="1:14" x14ac:dyDescent="0.45">
      <c r="A11">
        <f>'Overview and definitions'!$C$4</f>
        <v>0</v>
      </c>
      <c r="B11">
        <f>'Overview and definitions'!$C$6</f>
        <v>0</v>
      </c>
      <c r="C11">
        <f>'Overview and definitions'!$C$7</f>
        <v>0</v>
      </c>
      <c r="D11" t="str">
        <f>'Data questionnaire - mobile'!$C$1</f>
        <v>Data questionnaire: Mobile services</v>
      </c>
      <c r="E11" t="s">
        <v>1313</v>
      </c>
      <c r="F11">
        <v>10</v>
      </c>
      <c r="G11" t="s">
        <v>486</v>
      </c>
      <c r="H11" t="s">
        <v>1314</v>
      </c>
      <c r="I11" t="str">
        <f>'Data questionnaire - mobile'!$Q$10</f>
        <v>prepaid</v>
      </c>
      <c r="J11" t="s">
        <v>539</v>
      </c>
      <c r="M11" t="str">
        <f>'Data questionnaire - mobile'!$Q$9</f>
        <v>As of 30.09.2025</v>
      </c>
    </row>
    <row r="12" spans="1:14" x14ac:dyDescent="0.45">
      <c r="A12">
        <f>'Overview and definitions'!$C$4</f>
        <v>0</v>
      </c>
      <c r="B12">
        <f>'Overview and definitions'!$C$6</f>
        <v>0</v>
      </c>
      <c r="C12">
        <f>'Overview and definitions'!$C$7</f>
        <v>0</v>
      </c>
      <c r="D12" t="str">
        <f>'Data questionnaire - mobile'!$C$1</f>
        <v>Data questionnaire: Mobile services</v>
      </c>
      <c r="E12" t="s">
        <v>1313</v>
      </c>
      <c r="F12">
        <v>11</v>
      </c>
      <c r="G12" t="s">
        <v>486</v>
      </c>
      <c r="H12" t="s">
        <v>1314</v>
      </c>
      <c r="I12" t="str">
        <f>'Data questionnaire - mobile'!$R$10</f>
        <v>postpaid</v>
      </c>
      <c r="J12" t="s">
        <v>539</v>
      </c>
      <c r="M12" t="str">
        <f>'Data questionnaire - mobile'!$Q$9</f>
        <v>As of 30.09.2025</v>
      </c>
    </row>
    <row r="13" spans="1:14" x14ac:dyDescent="0.45">
      <c r="A13">
        <f>'Overview and definitions'!$C$4</f>
        <v>0</v>
      </c>
      <c r="B13">
        <f>'Overview and definitions'!$C$6</f>
        <v>0</v>
      </c>
      <c r="C13">
        <f>'Overview and definitions'!$C$7</f>
        <v>0</v>
      </c>
      <c r="D13" t="str">
        <f>'Data questionnaire - mobile'!$C$1</f>
        <v>Data questionnaire: Mobile services</v>
      </c>
      <c r="E13" t="s">
        <v>1313</v>
      </c>
      <c r="F13">
        <v>12</v>
      </c>
      <c r="G13" t="s">
        <v>486</v>
      </c>
      <c r="H13" t="s">
        <v>1314</v>
      </c>
      <c r="I13">
        <f>'Data questionnaire - mobile'!$S$10</f>
        <v>0</v>
      </c>
      <c r="J13" t="s">
        <v>539</v>
      </c>
      <c r="M13" t="str">
        <f>'Data questionnaire - mobile'!$Q$9</f>
        <v>As of 30.09.2025</v>
      </c>
    </row>
    <row r="14" spans="1:14" x14ac:dyDescent="0.45">
      <c r="A14">
        <f>'Overview and definitions'!$C$4</f>
        <v>0</v>
      </c>
      <c r="B14">
        <f>'Overview and definitions'!$C$6</f>
        <v>0</v>
      </c>
      <c r="C14">
        <f>'Overview and definitions'!$C$7</f>
        <v>0</v>
      </c>
      <c r="D14" t="str">
        <f>'Data questionnaire - mobile'!$C$1</f>
        <v>Data questionnaire: Mobile services</v>
      </c>
      <c r="E14" t="s">
        <v>1313</v>
      </c>
      <c r="F14">
        <v>13</v>
      </c>
      <c r="G14" t="str">
        <f>'Data questionnaire - mobile'!$B$13</f>
        <v>1.1.2.</v>
      </c>
      <c r="H14" t="s">
        <v>1314</v>
      </c>
      <c r="I14" t="str">
        <f>'Data questionnaire - mobile'!$E$10</f>
        <v>prepaid</v>
      </c>
      <c r="J14" t="s">
        <v>169</v>
      </c>
      <c r="M14" t="str">
        <f>'Data questionnaire - mobile'!$E$9</f>
        <v>As of 31.12.2024</v>
      </c>
    </row>
    <row r="15" spans="1:14" x14ac:dyDescent="0.45">
      <c r="A15">
        <f>'Overview and definitions'!$C$4</f>
        <v>0</v>
      </c>
      <c r="B15">
        <f>'Overview and definitions'!$C$6</f>
        <v>0</v>
      </c>
      <c r="C15">
        <f>'Overview and definitions'!$C$7</f>
        <v>0</v>
      </c>
      <c r="D15" t="str">
        <f>'Data questionnaire - mobile'!$C$1</f>
        <v>Data questionnaire: Mobile services</v>
      </c>
      <c r="E15" t="s">
        <v>1313</v>
      </c>
      <c r="F15">
        <v>14</v>
      </c>
      <c r="G15" t="str">
        <f>'Data questionnaire - mobile'!$B$13</f>
        <v>1.1.2.</v>
      </c>
      <c r="H15" t="s">
        <v>1314</v>
      </c>
      <c r="I15" t="str">
        <f>'Data questionnaire - mobile'!$F$10</f>
        <v>postpaid</v>
      </c>
      <c r="J15" t="s">
        <v>169</v>
      </c>
      <c r="M15" t="str">
        <f>'Data questionnaire - mobile'!$E$9</f>
        <v>As of 31.12.2024</v>
      </c>
    </row>
    <row r="16" spans="1:14" x14ac:dyDescent="0.45">
      <c r="A16">
        <f>'Overview and definitions'!$C$4</f>
        <v>0</v>
      </c>
      <c r="B16">
        <f>'Overview and definitions'!$C$6</f>
        <v>0</v>
      </c>
      <c r="C16">
        <f>'Overview and definitions'!$C$7</f>
        <v>0</v>
      </c>
      <c r="D16" t="str">
        <f>'Data questionnaire - mobile'!$C$1</f>
        <v>Data questionnaire: Mobile services</v>
      </c>
      <c r="E16" t="s">
        <v>1313</v>
      </c>
      <c r="F16">
        <v>15</v>
      </c>
      <c r="G16" t="str">
        <f>'Data questionnaire - mobile'!$B$13</f>
        <v>1.1.2.</v>
      </c>
      <c r="H16" t="s">
        <v>1314</v>
      </c>
      <c r="I16" t="str">
        <f>'Data questionnaire - mobile'!$G$9</f>
        <v>… of which are corporate</v>
      </c>
      <c r="J16" t="s">
        <v>169</v>
      </c>
      <c r="M16" t="str">
        <f>'Data questionnaire - mobile'!$E$9</f>
        <v>As of 31.12.2024</v>
      </c>
    </row>
    <row r="17" spans="1:13" x14ac:dyDescent="0.45">
      <c r="A17">
        <f>'Overview and definitions'!$C$4</f>
        <v>0</v>
      </c>
      <c r="B17">
        <f>'Overview and definitions'!$C$6</f>
        <v>0</v>
      </c>
      <c r="C17">
        <f>'Overview and definitions'!$C$7</f>
        <v>0</v>
      </c>
      <c r="D17" t="str">
        <f>'Data questionnaire - mobile'!$C$1</f>
        <v>Data questionnaire: Mobile services</v>
      </c>
      <c r="E17" t="s">
        <v>1313</v>
      </c>
      <c r="F17">
        <v>16</v>
      </c>
      <c r="G17" t="str">
        <f>'Data questionnaire - mobile'!$B$13</f>
        <v>1.1.2.</v>
      </c>
      <c r="H17" t="s">
        <v>1314</v>
      </c>
      <c r="I17" t="str">
        <f>'Data questionnaire - mobile'!$I$10</f>
        <v>prepaid</v>
      </c>
      <c r="J17" t="s">
        <v>169</v>
      </c>
      <c r="M17" t="str">
        <f>'Data questionnaire - mobile'!$I$9</f>
        <v>As of 31.03.2025</v>
      </c>
    </row>
    <row r="18" spans="1:13" x14ac:dyDescent="0.45">
      <c r="A18">
        <f>'Overview and definitions'!$C$4</f>
        <v>0</v>
      </c>
      <c r="B18">
        <f>'Overview and definitions'!$C$6</f>
        <v>0</v>
      </c>
      <c r="C18">
        <f>'Overview and definitions'!$C$7</f>
        <v>0</v>
      </c>
      <c r="D18" t="str">
        <f>'Data questionnaire - mobile'!$C$1</f>
        <v>Data questionnaire: Mobile services</v>
      </c>
      <c r="E18" t="s">
        <v>1313</v>
      </c>
      <c r="F18">
        <v>17</v>
      </c>
      <c r="G18" t="str">
        <f>'Data questionnaire - mobile'!$B$13</f>
        <v>1.1.2.</v>
      </c>
      <c r="H18" t="s">
        <v>1314</v>
      </c>
      <c r="I18" t="str">
        <f>'Data questionnaire - mobile'!$J$10</f>
        <v>postpaid</v>
      </c>
      <c r="J18" t="s">
        <v>169</v>
      </c>
      <c r="M18" t="str">
        <f>'Data questionnaire - mobile'!$I$9</f>
        <v>As of 31.03.2025</v>
      </c>
    </row>
    <row r="19" spans="1:13" x14ac:dyDescent="0.45">
      <c r="A19">
        <f>'Overview and definitions'!$C$4</f>
        <v>0</v>
      </c>
      <c r="B19">
        <f>'Overview and definitions'!$C$6</f>
        <v>0</v>
      </c>
      <c r="C19">
        <f>'Overview and definitions'!$C$7</f>
        <v>0</v>
      </c>
      <c r="D19" t="str">
        <f>'Data questionnaire - mobile'!$C$1</f>
        <v>Data questionnaire: Mobile services</v>
      </c>
      <c r="E19" t="s">
        <v>1313</v>
      </c>
      <c r="F19">
        <v>18</v>
      </c>
      <c r="G19" t="str">
        <f>'Data questionnaire - mobile'!$B$13</f>
        <v>1.1.2.</v>
      </c>
      <c r="H19" t="s">
        <v>1314</v>
      </c>
      <c r="I19">
        <f>'Data questionnaire - mobile'!$K$10</f>
        <v>0</v>
      </c>
      <c r="J19" t="s">
        <v>169</v>
      </c>
      <c r="M19" t="str">
        <f>'Data questionnaire - mobile'!$I$9</f>
        <v>As of 31.03.2025</v>
      </c>
    </row>
    <row r="20" spans="1:13" x14ac:dyDescent="0.45">
      <c r="A20">
        <f>'Overview and definitions'!$C$4</f>
        <v>0</v>
      </c>
      <c r="B20">
        <f>'Overview and definitions'!$C$6</f>
        <v>0</v>
      </c>
      <c r="C20">
        <f>'Overview and definitions'!$C$7</f>
        <v>0</v>
      </c>
      <c r="D20" t="str">
        <f>'Data questionnaire - mobile'!$C$1</f>
        <v>Data questionnaire: Mobile services</v>
      </c>
      <c r="E20" t="s">
        <v>1313</v>
      </c>
      <c r="F20">
        <v>19</v>
      </c>
      <c r="G20" t="str">
        <f>'Data questionnaire - mobile'!$B$13</f>
        <v>1.1.2.</v>
      </c>
      <c r="H20" t="s">
        <v>1314</v>
      </c>
      <c r="I20" t="str">
        <f>'Data questionnaire - mobile'!$M$10</f>
        <v>prepaid</v>
      </c>
      <c r="J20" t="s">
        <v>169</v>
      </c>
      <c r="M20" t="str">
        <f>'Data questionnaire - mobile'!$M$9</f>
        <v>As of 30.06.2025</v>
      </c>
    </row>
    <row r="21" spans="1:13" x14ac:dyDescent="0.45">
      <c r="A21">
        <f>'Overview and definitions'!$C$4</f>
        <v>0</v>
      </c>
      <c r="B21">
        <f>'Overview and definitions'!$C$6</f>
        <v>0</v>
      </c>
      <c r="C21">
        <f>'Overview and definitions'!$C$7</f>
        <v>0</v>
      </c>
      <c r="D21" t="str">
        <f>'Data questionnaire - mobile'!$C$1</f>
        <v>Data questionnaire: Mobile services</v>
      </c>
      <c r="E21" t="s">
        <v>1313</v>
      </c>
      <c r="F21">
        <v>20</v>
      </c>
      <c r="G21" t="str">
        <f>'Data questionnaire - mobile'!$B$13</f>
        <v>1.1.2.</v>
      </c>
      <c r="H21" t="s">
        <v>1314</v>
      </c>
      <c r="I21" t="str">
        <f>'Data questionnaire - mobile'!$N$10</f>
        <v>postpaid</v>
      </c>
      <c r="J21" t="s">
        <v>169</v>
      </c>
      <c r="M21" t="str">
        <f>'Data questionnaire - mobile'!$M$9</f>
        <v>As of 30.06.2025</v>
      </c>
    </row>
    <row r="22" spans="1:13" x14ac:dyDescent="0.45">
      <c r="A22">
        <f>'Overview and definitions'!$C$4</f>
        <v>0</v>
      </c>
      <c r="B22">
        <f>'Overview and definitions'!$C$6</f>
        <v>0</v>
      </c>
      <c r="C22">
        <f>'Overview and definitions'!$C$7</f>
        <v>0</v>
      </c>
      <c r="D22" t="str">
        <f>'Data questionnaire - mobile'!$C$1</f>
        <v>Data questionnaire: Mobile services</v>
      </c>
      <c r="E22" t="s">
        <v>1313</v>
      </c>
      <c r="F22">
        <v>21</v>
      </c>
      <c r="G22" t="str">
        <f>'Data questionnaire - mobile'!$B$13</f>
        <v>1.1.2.</v>
      </c>
      <c r="H22" t="s">
        <v>1314</v>
      </c>
      <c r="I22">
        <f>'Data questionnaire - mobile'!$O$10</f>
        <v>0</v>
      </c>
      <c r="J22" t="s">
        <v>169</v>
      </c>
      <c r="M22" t="str">
        <f>'Data questionnaire - mobile'!$M$9</f>
        <v>As of 30.06.2025</v>
      </c>
    </row>
    <row r="23" spans="1:13" x14ac:dyDescent="0.45">
      <c r="A23">
        <f>'Overview and definitions'!$C$4</f>
        <v>0</v>
      </c>
      <c r="B23">
        <f>'Overview and definitions'!$C$6</f>
        <v>0</v>
      </c>
      <c r="C23">
        <f>'Overview and definitions'!$C$7</f>
        <v>0</v>
      </c>
      <c r="D23" t="str">
        <f>'Data questionnaire - mobile'!$C$1</f>
        <v>Data questionnaire: Mobile services</v>
      </c>
      <c r="E23" t="s">
        <v>1313</v>
      </c>
      <c r="F23">
        <v>22</v>
      </c>
      <c r="G23" t="str">
        <f>'Data questionnaire - mobile'!$B$13</f>
        <v>1.1.2.</v>
      </c>
      <c r="H23" t="s">
        <v>1314</v>
      </c>
      <c r="I23" t="str">
        <f>'Data questionnaire - mobile'!$Q$10</f>
        <v>prepaid</v>
      </c>
      <c r="J23" t="s">
        <v>169</v>
      </c>
      <c r="M23" t="str">
        <f>'Data questionnaire - mobile'!$Q$9</f>
        <v>As of 30.09.2025</v>
      </c>
    </row>
    <row r="24" spans="1:13" x14ac:dyDescent="0.45">
      <c r="A24">
        <f>'Overview and definitions'!$C$4</f>
        <v>0</v>
      </c>
      <c r="B24">
        <f>'Overview and definitions'!$C$6</f>
        <v>0</v>
      </c>
      <c r="C24">
        <f>'Overview and definitions'!$C$7</f>
        <v>0</v>
      </c>
      <c r="D24" t="str">
        <f>'Data questionnaire - mobile'!$C$1</f>
        <v>Data questionnaire: Mobile services</v>
      </c>
      <c r="E24" t="s">
        <v>1313</v>
      </c>
      <c r="F24">
        <v>23</v>
      </c>
      <c r="G24" t="str">
        <f>'Data questionnaire - mobile'!$B$13</f>
        <v>1.1.2.</v>
      </c>
      <c r="H24" t="s">
        <v>1314</v>
      </c>
      <c r="I24" t="str">
        <f>'Data questionnaire - mobile'!$R$10</f>
        <v>postpaid</v>
      </c>
      <c r="J24" t="s">
        <v>169</v>
      </c>
      <c r="M24" t="str">
        <f>'Data questionnaire - mobile'!$Q$9</f>
        <v>As of 30.09.2025</v>
      </c>
    </row>
    <row r="25" spans="1:13" x14ac:dyDescent="0.45">
      <c r="A25">
        <f>'Overview and definitions'!$C$4</f>
        <v>0</v>
      </c>
      <c r="B25">
        <f>'Overview and definitions'!$C$6</f>
        <v>0</v>
      </c>
      <c r="C25">
        <f>'Overview and definitions'!$C$7</f>
        <v>0</v>
      </c>
      <c r="D25" t="str">
        <f>'Data questionnaire - mobile'!$C$1</f>
        <v>Data questionnaire: Mobile services</v>
      </c>
      <c r="E25" t="s">
        <v>1313</v>
      </c>
      <c r="F25">
        <v>24</v>
      </c>
      <c r="G25" t="str">
        <f>'Data questionnaire - mobile'!$B$13</f>
        <v>1.1.2.</v>
      </c>
      <c r="H25" t="s">
        <v>1314</v>
      </c>
      <c r="I25">
        <f>'Data questionnaire - mobile'!$S$10</f>
        <v>0</v>
      </c>
      <c r="J25" t="s">
        <v>169</v>
      </c>
      <c r="M25" t="str">
        <f>'Data questionnaire - mobile'!$Q$9</f>
        <v>As of 30.09.2025</v>
      </c>
    </row>
    <row r="26" spans="1:13" x14ac:dyDescent="0.45">
      <c r="A26">
        <f>'Overview and definitions'!$C$4</f>
        <v>0</v>
      </c>
      <c r="B26">
        <f>'Overview and definitions'!$C$6</f>
        <v>0</v>
      </c>
      <c r="C26">
        <f>'Overview and definitions'!$C$7</f>
        <v>0</v>
      </c>
      <c r="D26" t="str">
        <f>'Data questionnaire - mobile'!$C$1</f>
        <v>Data questionnaire: Mobile services</v>
      </c>
      <c r="E26" t="s">
        <v>1313</v>
      </c>
      <c r="F26">
        <v>25</v>
      </c>
      <c r="G26" t="str">
        <f>'Data questionnaire - mobile'!$B$15</f>
        <v>1.1.3.</v>
      </c>
      <c r="H26" t="s">
        <v>1314</v>
      </c>
      <c r="I26" t="str">
        <f>'Data questionnaire - mobile'!$E$10</f>
        <v>prepaid</v>
      </c>
      <c r="J26" t="s">
        <v>575</v>
      </c>
      <c r="M26" t="str">
        <f>'Data questionnaire - mobile'!$E$9</f>
        <v>As of 31.12.2024</v>
      </c>
    </row>
    <row r="27" spans="1:13" x14ac:dyDescent="0.45">
      <c r="A27">
        <f>'Overview and definitions'!$C$4</f>
        <v>0</v>
      </c>
      <c r="B27">
        <f>'Overview and definitions'!$C$6</f>
        <v>0</v>
      </c>
      <c r="C27">
        <f>'Overview and definitions'!$C$7</f>
        <v>0</v>
      </c>
      <c r="D27" t="str">
        <f>'Data questionnaire - mobile'!$C$1</f>
        <v>Data questionnaire: Mobile services</v>
      </c>
      <c r="E27" t="s">
        <v>1313</v>
      </c>
      <c r="F27">
        <v>26</v>
      </c>
      <c r="G27" t="str">
        <f>'Data questionnaire - mobile'!$B$15</f>
        <v>1.1.3.</v>
      </c>
      <c r="H27" t="s">
        <v>1314</v>
      </c>
      <c r="I27" t="str">
        <f>'Data questionnaire - mobile'!$F$10</f>
        <v>postpaid</v>
      </c>
      <c r="J27" t="s">
        <v>575</v>
      </c>
      <c r="M27" t="str">
        <f>'Data questionnaire - mobile'!$E$9</f>
        <v>As of 31.12.2024</v>
      </c>
    </row>
    <row r="28" spans="1:13" x14ac:dyDescent="0.45">
      <c r="A28">
        <f>'Overview and definitions'!$C$4</f>
        <v>0</v>
      </c>
      <c r="B28">
        <f>'Overview and definitions'!$C$6</f>
        <v>0</v>
      </c>
      <c r="C28">
        <f>'Overview and definitions'!$C$7</f>
        <v>0</v>
      </c>
      <c r="D28" t="str">
        <f>'Data questionnaire - mobile'!$C$1</f>
        <v>Data questionnaire: Mobile services</v>
      </c>
      <c r="E28" t="s">
        <v>1313</v>
      </c>
      <c r="F28">
        <v>27</v>
      </c>
      <c r="G28" t="str">
        <f>'Data questionnaire - mobile'!$B$15</f>
        <v>1.1.3.</v>
      </c>
      <c r="H28" t="s">
        <v>1314</v>
      </c>
      <c r="I28" t="str">
        <f>'Data questionnaire - mobile'!$G$9</f>
        <v>… of which are corporate</v>
      </c>
      <c r="J28" t="s">
        <v>575</v>
      </c>
      <c r="M28" t="str">
        <f>'Data questionnaire - mobile'!$E$9</f>
        <v>As of 31.12.2024</v>
      </c>
    </row>
    <row r="29" spans="1:13" x14ac:dyDescent="0.45">
      <c r="A29">
        <f>'Overview and definitions'!$C$4</f>
        <v>0</v>
      </c>
      <c r="B29">
        <f>'Overview and definitions'!$C$6</f>
        <v>0</v>
      </c>
      <c r="C29">
        <f>'Overview and definitions'!$C$7</f>
        <v>0</v>
      </c>
      <c r="D29" t="str">
        <f>'Data questionnaire - mobile'!$C$1</f>
        <v>Data questionnaire: Mobile services</v>
      </c>
      <c r="E29" t="s">
        <v>1313</v>
      </c>
      <c r="F29">
        <v>28</v>
      </c>
      <c r="G29" t="str">
        <f>'Data questionnaire - mobile'!$B$15</f>
        <v>1.1.3.</v>
      </c>
      <c r="H29" t="s">
        <v>1314</v>
      </c>
      <c r="I29" t="str">
        <f>'Data questionnaire - mobile'!$I$10</f>
        <v>prepaid</v>
      </c>
      <c r="J29" t="s">
        <v>575</v>
      </c>
      <c r="M29" t="str">
        <f>'Data questionnaire - mobile'!$I$9</f>
        <v>As of 31.03.2025</v>
      </c>
    </row>
    <row r="30" spans="1:13" x14ac:dyDescent="0.45">
      <c r="A30">
        <f>'Overview and definitions'!$C$4</f>
        <v>0</v>
      </c>
      <c r="B30">
        <f>'Overview and definitions'!$C$6</f>
        <v>0</v>
      </c>
      <c r="C30">
        <f>'Overview and definitions'!$C$7</f>
        <v>0</v>
      </c>
      <c r="D30" t="str">
        <f>'Data questionnaire - mobile'!$C$1</f>
        <v>Data questionnaire: Mobile services</v>
      </c>
      <c r="E30" t="s">
        <v>1313</v>
      </c>
      <c r="F30">
        <v>29</v>
      </c>
      <c r="G30" t="str">
        <f>'Data questionnaire - mobile'!$B$15</f>
        <v>1.1.3.</v>
      </c>
      <c r="H30" t="s">
        <v>1314</v>
      </c>
      <c r="I30" t="str">
        <f>'Data questionnaire - mobile'!$J$10</f>
        <v>postpaid</v>
      </c>
      <c r="J30" t="s">
        <v>575</v>
      </c>
      <c r="M30" t="str">
        <f>'Data questionnaire - mobile'!$I$9</f>
        <v>As of 31.03.2025</v>
      </c>
    </row>
    <row r="31" spans="1:13" x14ac:dyDescent="0.45">
      <c r="A31">
        <f>'Overview and definitions'!$C$4</f>
        <v>0</v>
      </c>
      <c r="B31">
        <f>'Overview and definitions'!$C$6</f>
        <v>0</v>
      </c>
      <c r="C31">
        <f>'Overview and definitions'!$C$7</f>
        <v>0</v>
      </c>
      <c r="D31" t="str">
        <f>'Data questionnaire - mobile'!$C$1</f>
        <v>Data questionnaire: Mobile services</v>
      </c>
      <c r="E31" t="s">
        <v>1313</v>
      </c>
      <c r="F31">
        <v>30</v>
      </c>
      <c r="G31" t="str">
        <f>'Data questionnaire - mobile'!$B$15</f>
        <v>1.1.3.</v>
      </c>
      <c r="H31" t="s">
        <v>1314</v>
      </c>
      <c r="I31">
        <f>'Data questionnaire - mobile'!$K$10</f>
        <v>0</v>
      </c>
      <c r="J31" t="s">
        <v>575</v>
      </c>
      <c r="M31" t="str">
        <f>'Data questionnaire - mobile'!$I$9</f>
        <v>As of 31.03.2025</v>
      </c>
    </row>
    <row r="32" spans="1:13" x14ac:dyDescent="0.45">
      <c r="A32">
        <f>'Overview and definitions'!$C$4</f>
        <v>0</v>
      </c>
      <c r="B32">
        <f>'Overview and definitions'!$C$6</f>
        <v>0</v>
      </c>
      <c r="C32">
        <f>'Overview and definitions'!$C$7</f>
        <v>0</v>
      </c>
      <c r="D32" t="str">
        <f>'Data questionnaire - mobile'!$C$1</f>
        <v>Data questionnaire: Mobile services</v>
      </c>
      <c r="E32" t="s">
        <v>1313</v>
      </c>
      <c r="F32">
        <v>31</v>
      </c>
      <c r="G32" t="str">
        <f>'Data questionnaire - mobile'!$B$15</f>
        <v>1.1.3.</v>
      </c>
      <c r="H32" t="s">
        <v>1314</v>
      </c>
      <c r="I32" t="str">
        <f>'Data questionnaire - mobile'!$M$10</f>
        <v>prepaid</v>
      </c>
      <c r="J32" t="s">
        <v>575</v>
      </c>
      <c r="M32" t="str">
        <f>'Data questionnaire - mobile'!$M$9</f>
        <v>As of 30.06.2025</v>
      </c>
    </row>
    <row r="33" spans="1:13" x14ac:dyDescent="0.45">
      <c r="A33">
        <f>'Overview and definitions'!$C$4</f>
        <v>0</v>
      </c>
      <c r="B33">
        <f>'Overview and definitions'!$C$6</f>
        <v>0</v>
      </c>
      <c r="C33">
        <f>'Overview and definitions'!$C$7</f>
        <v>0</v>
      </c>
      <c r="D33" t="str">
        <f>'Data questionnaire - mobile'!$C$1</f>
        <v>Data questionnaire: Mobile services</v>
      </c>
      <c r="E33" t="s">
        <v>1313</v>
      </c>
      <c r="F33">
        <v>32</v>
      </c>
      <c r="G33" t="str">
        <f>'Data questionnaire - mobile'!$B$15</f>
        <v>1.1.3.</v>
      </c>
      <c r="H33" t="s">
        <v>1314</v>
      </c>
      <c r="I33" t="str">
        <f>'Data questionnaire - mobile'!$N$10</f>
        <v>postpaid</v>
      </c>
      <c r="J33" t="s">
        <v>575</v>
      </c>
      <c r="M33" t="str">
        <f>'Data questionnaire - mobile'!$M$9</f>
        <v>As of 30.06.2025</v>
      </c>
    </row>
    <row r="34" spans="1:13" x14ac:dyDescent="0.45">
      <c r="A34">
        <f>'Overview and definitions'!$C$4</f>
        <v>0</v>
      </c>
      <c r="B34">
        <f>'Overview and definitions'!$C$6</f>
        <v>0</v>
      </c>
      <c r="C34">
        <f>'Overview and definitions'!$C$7</f>
        <v>0</v>
      </c>
      <c r="D34" t="str">
        <f>'Data questionnaire - mobile'!$C$1</f>
        <v>Data questionnaire: Mobile services</v>
      </c>
      <c r="E34" t="s">
        <v>1313</v>
      </c>
      <c r="F34">
        <v>33</v>
      </c>
      <c r="G34" t="str">
        <f>'Data questionnaire - mobile'!$B$15</f>
        <v>1.1.3.</v>
      </c>
      <c r="H34" t="s">
        <v>1314</v>
      </c>
      <c r="I34">
        <f>'Data questionnaire - mobile'!$O$10</f>
        <v>0</v>
      </c>
      <c r="J34" t="s">
        <v>575</v>
      </c>
      <c r="M34" t="str">
        <f>'Data questionnaire - mobile'!$M$9</f>
        <v>As of 30.06.2025</v>
      </c>
    </row>
    <row r="35" spans="1:13" x14ac:dyDescent="0.45">
      <c r="A35">
        <f>'Overview and definitions'!$C$4</f>
        <v>0</v>
      </c>
      <c r="B35">
        <f>'Overview and definitions'!$C$6</f>
        <v>0</v>
      </c>
      <c r="C35">
        <f>'Overview and definitions'!$C$7</f>
        <v>0</v>
      </c>
      <c r="D35" t="str">
        <f>'Data questionnaire - mobile'!$C$1</f>
        <v>Data questionnaire: Mobile services</v>
      </c>
      <c r="E35" t="s">
        <v>1313</v>
      </c>
      <c r="F35">
        <v>34</v>
      </c>
      <c r="G35" t="str">
        <f>'Data questionnaire - mobile'!$B$15</f>
        <v>1.1.3.</v>
      </c>
      <c r="H35" t="s">
        <v>1314</v>
      </c>
      <c r="I35" t="str">
        <f>'Data questionnaire - mobile'!$Q$10</f>
        <v>prepaid</v>
      </c>
      <c r="J35" t="s">
        <v>575</v>
      </c>
      <c r="M35" t="str">
        <f>'Data questionnaire - mobile'!$Q$9</f>
        <v>As of 30.09.2025</v>
      </c>
    </row>
    <row r="36" spans="1:13" x14ac:dyDescent="0.45">
      <c r="A36">
        <f>'Overview and definitions'!$C$4</f>
        <v>0</v>
      </c>
      <c r="B36">
        <f>'Overview and definitions'!$C$6</f>
        <v>0</v>
      </c>
      <c r="C36">
        <f>'Overview and definitions'!$C$7</f>
        <v>0</v>
      </c>
      <c r="D36" t="str">
        <f>'Data questionnaire - mobile'!$C$1</f>
        <v>Data questionnaire: Mobile services</v>
      </c>
      <c r="E36" t="s">
        <v>1313</v>
      </c>
      <c r="F36">
        <v>35</v>
      </c>
      <c r="G36" t="str">
        <f>'Data questionnaire - mobile'!$B$15</f>
        <v>1.1.3.</v>
      </c>
      <c r="H36" t="s">
        <v>1314</v>
      </c>
      <c r="I36" t="str">
        <f>'Data questionnaire - mobile'!$R$10</f>
        <v>postpaid</v>
      </c>
      <c r="J36" t="s">
        <v>575</v>
      </c>
      <c r="M36" t="str">
        <f>'Data questionnaire - mobile'!$Q$9</f>
        <v>As of 30.09.2025</v>
      </c>
    </row>
    <row r="37" spans="1:13" x14ac:dyDescent="0.45">
      <c r="A37">
        <f>'Overview and definitions'!$C$4</f>
        <v>0</v>
      </c>
      <c r="B37">
        <f>'Overview and definitions'!$C$6</f>
        <v>0</v>
      </c>
      <c r="C37">
        <f>'Overview and definitions'!$C$7</f>
        <v>0</v>
      </c>
      <c r="D37" t="str">
        <f>'Data questionnaire - mobile'!$C$1</f>
        <v>Data questionnaire: Mobile services</v>
      </c>
      <c r="E37" t="s">
        <v>1313</v>
      </c>
      <c r="F37">
        <v>36</v>
      </c>
      <c r="G37" t="str">
        <f>'Data questionnaire - mobile'!$B$15</f>
        <v>1.1.3.</v>
      </c>
      <c r="H37" t="s">
        <v>1314</v>
      </c>
      <c r="I37">
        <f>'Data questionnaire - mobile'!$S$10</f>
        <v>0</v>
      </c>
      <c r="J37" t="s">
        <v>575</v>
      </c>
      <c r="M37" t="str">
        <f>'Data questionnaire - mobile'!$Q$9</f>
        <v>As of 30.09.2025</v>
      </c>
    </row>
    <row r="38" spans="1:13" x14ac:dyDescent="0.45">
      <c r="A38">
        <f>'Overview and definitions'!$C$4</f>
        <v>0</v>
      </c>
      <c r="B38">
        <f>'Overview and definitions'!$C$6</f>
        <v>0</v>
      </c>
      <c r="C38">
        <f>'Overview and definitions'!$C$7</f>
        <v>0</v>
      </c>
      <c r="D38" t="str">
        <f>'Data questionnaire - mobile'!$C$1</f>
        <v>Data questionnaire: Mobile services</v>
      </c>
      <c r="E38" t="s">
        <v>1313</v>
      </c>
      <c r="F38">
        <v>37</v>
      </c>
      <c r="G38" t="str">
        <f>'Data questionnaire - mobile'!$B$17</f>
        <v>1.1.4.</v>
      </c>
      <c r="H38" t="s">
        <v>1314</v>
      </c>
      <c r="I38" t="str">
        <f>'Data questionnaire - mobile'!$E$10</f>
        <v>prepaid</v>
      </c>
      <c r="J38" t="s">
        <v>1315</v>
      </c>
      <c r="M38" t="str">
        <f>'Data questionnaire - mobile'!$E$9</f>
        <v>As of 31.12.2024</v>
      </c>
    </row>
    <row r="39" spans="1:13" x14ac:dyDescent="0.45">
      <c r="A39">
        <f>'Overview and definitions'!$C$4</f>
        <v>0</v>
      </c>
      <c r="B39">
        <f>'Overview and definitions'!$C$6</f>
        <v>0</v>
      </c>
      <c r="C39">
        <f>'Overview and definitions'!$C$7</f>
        <v>0</v>
      </c>
      <c r="D39" t="str">
        <f>'Data questionnaire - mobile'!$C$1</f>
        <v>Data questionnaire: Mobile services</v>
      </c>
      <c r="E39" t="s">
        <v>1313</v>
      </c>
      <c r="F39">
        <v>38</v>
      </c>
      <c r="G39" t="str">
        <f>'Data questionnaire - mobile'!$B$17</f>
        <v>1.1.4.</v>
      </c>
      <c r="H39" t="s">
        <v>1314</v>
      </c>
      <c r="I39" t="str">
        <f>'Data questionnaire - mobile'!$F$10</f>
        <v>postpaid</v>
      </c>
      <c r="J39" t="s">
        <v>1315</v>
      </c>
      <c r="M39" t="str">
        <f>'Data questionnaire - mobile'!$E$9</f>
        <v>As of 31.12.2024</v>
      </c>
    </row>
    <row r="40" spans="1:13" x14ac:dyDescent="0.45">
      <c r="A40">
        <f>'Overview and definitions'!$C$4</f>
        <v>0</v>
      </c>
      <c r="B40">
        <f>'Overview and definitions'!$C$6</f>
        <v>0</v>
      </c>
      <c r="C40">
        <f>'Overview and definitions'!$C$7</f>
        <v>0</v>
      </c>
      <c r="D40" t="str">
        <f>'Data questionnaire - mobile'!$C$1</f>
        <v>Data questionnaire: Mobile services</v>
      </c>
      <c r="E40" t="s">
        <v>1313</v>
      </c>
      <c r="F40">
        <v>39</v>
      </c>
      <c r="G40" t="str">
        <f>'Data questionnaire - mobile'!$B$17</f>
        <v>1.1.4.</v>
      </c>
      <c r="H40" t="s">
        <v>1314</v>
      </c>
      <c r="I40" t="str">
        <f>'Data questionnaire - mobile'!$G$9</f>
        <v>… of which are corporate</v>
      </c>
      <c r="J40" t="s">
        <v>1315</v>
      </c>
      <c r="M40" t="str">
        <f>'Data questionnaire - mobile'!$E$9</f>
        <v>As of 31.12.2024</v>
      </c>
    </row>
    <row r="41" spans="1:13" x14ac:dyDescent="0.45">
      <c r="A41">
        <f>'Overview and definitions'!$C$4</f>
        <v>0</v>
      </c>
      <c r="B41">
        <f>'Overview and definitions'!$C$6</f>
        <v>0</v>
      </c>
      <c r="C41">
        <f>'Overview and definitions'!$C$7</f>
        <v>0</v>
      </c>
      <c r="D41" t="str">
        <f>'Data questionnaire - mobile'!$C$1</f>
        <v>Data questionnaire: Mobile services</v>
      </c>
      <c r="E41" t="s">
        <v>1313</v>
      </c>
      <c r="F41">
        <v>40</v>
      </c>
      <c r="G41" t="str">
        <f>'Data questionnaire - mobile'!$B$17</f>
        <v>1.1.4.</v>
      </c>
      <c r="H41" t="s">
        <v>1314</v>
      </c>
      <c r="I41" t="str">
        <f>'Data questionnaire - mobile'!$I$10</f>
        <v>prepaid</v>
      </c>
      <c r="J41" t="s">
        <v>1315</v>
      </c>
      <c r="M41" t="str">
        <f>'Data questionnaire - mobile'!$I$9</f>
        <v>As of 31.03.2025</v>
      </c>
    </row>
    <row r="42" spans="1:13" x14ac:dyDescent="0.45">
      <c r="A42">
        <f>'Overview and definitions'!$C$4</f>
        <v>0</v>
      </c>
      <c r="B42">
        <f>'Overview and definitions'!$C$6</f>
        <v>0</v>
      </c>
      <c r="C42">
        <f>'Overview and definitions'!$C$7</f>
        <v>0</v>
      </c>
      <c r="D42" t="str">
        <f>'Data questionnaire - mobile'!$C$1</f>
        <v>Data questionnaire: Mobile services</v>
      </c>
      <c r="E42" t="s">
        <v>1313</v>
      </c>
      <c r="F42">
        <v>41</v>
      </c>
      <c r="G42" t="str">
        <f>'Data questionnaire - mobile'!$B$17</f>
        <v>1.1.4.</v>
      </c>
      <c r="H42" t="s">
        <v>1314</v>
      </c>
      <c r="I42" t="str">
        <f>'Data questionnaire - mobile'!$J$10</f>
        <v>postpaid</v>
      </c>
      <c r="J42" t="s">
        <v>1315</v>
      </c>
      <c r="M42" t="str">
        <f>'Data questionnaire - mobile'!$I$9</f>
        <v>As of 31.03.2025</v>
      </c>
    </row>
    <row r="43" spans="1:13" x14ac:dyDescent="0.45">
      <c r="A43">
        <f>'Overview and definitions'!$C$4</f>
        <v>0</v>
      </c>
      <c r="B43">
        <f>'Overview and definitions'!$C$6</f>
        <v>0</v>
      </c>
      <c r="C43">
        <f>'Overview and definitions'!$C$7</f>
        <v>0</v>
      </c>
      <c r="D43" t="str">
        <f>'Data questionnaire - mobile'!$C$1</f>
        <v>Data questionnaire: Mobile services</v>
      </c>
      <c r="E43" t="s">
        <v>1313</v>
      </c>
      <c r="F43">
        <v>42</v>
      </c>
      <c r="G43" t="str">
        <f>'Data questionnaire - mobile'!$B$17</f>
        <v>1.1.4.</v>
      </c>
      <c r="H43" t="s">
        <v>1314</v>
      </c>
      <c r="I43">
        <f>'Data questionnaire - mobile'!$K$10</f>
        <v>0</v>
      </c>
      <c r="J43" t="s">
        <v>1315</v>
      </c>
      <c r="M43" t="str">
        <f>'Data questionnaire - mobile'!$I$9</f>
        <v>As of 31.03.2025</v>
      </c>
    </row>
    <row r="44" spans="1:13" x14ac:dyDescent="0.45">
      <c r="A44">
        <f>'Overview and definitions'!$C$4</f>
        <v>0</v>
      </c>
      <c r="B44">
        <f>'Overview and definitions'!$C$6</f>
        <v>0</v>
      </c>
      <c r="C44">
        <f>'Overview and definitions'!$C$7</f>
        <v>0</v>
      </c>
      <c r="D44" t="str">
        <f>'Data questionnaire - mobile'!$C$1</f>
        <v>Data questionnaire: Mobile services</v>
      </c>
      <c r="E44" t="s">
        <v>1313</v>
      </c>
      <c r="F44">
        <v>43</v>
      </c>
      <c r="G44" t="str">
        <f>'Data questionnaire - mobile'!$B$17</f>
        <v>1.1.4.</v>
      </c>
      <c r="H44" t="s">
        <v>1314</v>
      </c>
      <c r="I44" t="str">
        <f>'Data questionnaire - mobile'!$M$10</f>
        <v>prepaid</v>
      </c>
      <c r="J44" t="s">
        <v>1315</v>
      </c>
      <c r="M44" t="str">
        <f>'Data questionnaire - mobile'!$M$9</f>
        <v>As of 30.06.2025</v>
      </c>
    </row>
    <row r="45" spans="1:13" x14ac:dyDescent="0.45">
      <c r="A45">
        <f>'Overview and definitions'!$C$4</f>
        <v>0</v>
      </c>
      <c r="B45">
        <f>'Overview and definitions'!$C$6</f>
        <v>0</v>
      </c>
      <c r="C45">
        <f>'Overview and definitions'!$C$7</f>
        <v>0</v>
      </c>
      <c r="D45" t="str">
        <f>'Data questionnaire - mobile'!$C$1</f>
        <v>Data questionnaire: Mobile services</v>
      </c>
      <c r="E45" t="s">
        <v>1313</v>
      </c>
      <c r="F45">
        <v>44</v>
      </c>
      <c r="G45" t="str">
        <f>'Data questionnaire - mobile'!$B$17</f>
        <v>1.1.4.</v>
      </c>
      <c r="H45" t="s">
        <v>1314</v>
      </c>
      <c r="I45" t="str">
        <f>'Data questionnaire - mobile'!$N$10</f>
        <v>postpaid</v>
      </c>
      <c r="J45" t="s">
        <v>1315</v>
      </c>
      <c r="M45" t="str">
        <f>'Data questionnaire - mobile'!$M$9</f>
        <v>As of 30.06.2025</v>
      </c>
    </row>
    <row r="46" spans="1:13" x14ac:dyDescent="0.45">
      <c r="A46">
        <f>'Overview and definitions'!$C$4</f>
        <v>0</v>
      </c>
      <c r="B46">
        <f>'Overview and definitions'!$C$6</f>
        <v>0</v>
      </c>
      <c r="C46">
        <f>'Overview and definitions'!$C$7</f>
        <v>0</v>
      </c>
      <c r="D46" t="str">
        <f>'Data questionnaire - mobile'!$C$1</f>
        <v>Data questionnaire: Mobile services</v>
      </c>
      <c r="E46" t="s">
        <v>1313</v>
      </c>
      <c r="F46">
        <v>45</v>
      </c>
      <c r="G46" t="str">
        <f>'Data questionnaire - mobile'!$B$17</f>
        <v>1.1.4.</v>
      </c>
      <c r="H46" t="s">
        <v>1314</v>
      </c>
      <c r="I46">
        <f>'Data questionnaire - mobile'!$O$10</f>
        <v>0</v>
      </c>
      <c r="J46" t="s">
        <v>1315</v>
      </c>
      <c r="M46" t="str">
        <f>'Data questionnaire - mobile'!$M$9</f>
        <v>As of 30.06.2025</v>
      </c>
    </row>
    <row r="47" spans="1:13" x14ac:dyDescent="0.45">
      <c r="A47">
        <f>'Overview and definitions'!$C$4</f>
        <v>0</v>
      </c>
      <c r="B47">
        <f>'Overview and definitions'!$C$6</f>
        <v>0</v>
      </c>
      <c r="C47">
        <f>'Overview and definitions'!$C$7</f>
        <v>0</v>
      </c>
      <c r="D47" t="str">
        <f>'Data questionnaire - mobile'!$C$1</f>
        <v>Data questionnaire: Mobile services</v>
      </c>
      <c r="E47" t="s">
        <v>1313</v>
      </c>
      <c r="F47">
        <v>46</v>
      </c>
      <c r="G47" t="str">
        <f>'Data questionnaire - mobile'!$B$17</f>
        <v>1.1.4.</v>
      </c>
      <c r="H47" t="s">
        <v>1314</v>
      </c>
      <c r="I47" t="str">
        <f>'Data questionnaire - mobile'!$Q$10</f>
        <v>prepaid</v>
      </c>
      <c r="J47" t="s">
        <v>1315</v>
      </c>
      <c r="M47" t="str">
        <f>'Data questionnaire - mobile'!$Q$9</f>
        <v>As of 30.09.2025</v>
      </c>
    </row>
    <row r="48" spans="1:13" x14ac:dyDescent="0.45">
      <c r="A48">
        <f>'Overview and definitions'!$C$4</f>
        <v>0</v>
      </c>
      <c r="B48">
        <f>'Overview and definitions'!$C$6</f>
        <v>0</v>
      </c>
      <c r="C48">
        <f>'Overview and definitions'!$C$7</f>
        <v>0</v>
      </c>
      <c r="D48" t="str">
        <f>'Data questionnaire - mobile'!$C$1</f>
        <v>Data questionnaire: Mobile services</v>
      </c>
      <c r="E48" t="s">
        <v>1313</v>
      </c>
      <c r="F48">
        <v>47</v>
      </c>
      <c r="G48" t="str">
        <f>'Data questionnaire - mobile'!$B$17</f>
        <v>1.1.4.</v>
      </c>
      <c r="H48" t="s">
        <v>1314</v>
      </c>
      <c r="I48" t="str">
        <f>'Data questionnaire - mobile'!$R$10</f>
        <v>postpaid</v>
      </c>
      <c r="J48" t="s">
        <v>1315</v>
      </c>
      <c r="M48" t="str">
        <f>'Data questionnaire - mobile'!$Q$9</f>
        <v>As of 30.09.2025</v>
      </c>
    </row>
    <row r="49" spans="1:13" x14ac:dyDescent="0.45">
      <c r="A49">
        <f>'Overview and definitions'!$C$4</f>
        <v>0</v>
      </c>
      <c r="B49">
        <f>'Overview and definitions'!$C$6</f>
        <v>0</v>
      </c>
      <c r="C49">
        <f>'Overview and definitions'!$C$7</f>
        <v>0</v>
      </c>
      <c r="D49" t="str">
        <f>'Data questionnaire - mobile'!$C$1</f>
        <v>Data questionnaire: Mobile services</v>
      </c>
      <c r="E49" t="s">
        <v>1313</v>
      </c>
      <c r="F49">
        <v>48</v>
      </c>
      <c r="G49" t="str">
        <f>'Data questionnaire - mobile'!$B$17</f>
        <v>1.1.4.</v>
      </c>
      <c r="H49" t="s">
        <v>1314</v>
      </c>
      <c r="I49">
        <f>'Data questionnaire - mobile'!$S$10</f>
        <v>0</v>
      </c>
      <c r="J49" t="s">
        <v>1315</v>
      </c>
      <c r="M49" t="str">
        <f>'Data questionnaire - mobile'!$Q$9</f>
        <v>As of 30.09.2025</v>
      </c>
    </row>
    <row r="50" spans="1:13" x14ac:dyDescent="0.45">
      <c r="A50">
        <f>'Overview and definitions'!$C$4</f>
        <v>0</v>
      </c>
      <c r="B50">
        <f>'Overview and definitions'!$C$6</f>
        <v>0</v>
      </c>
      <c r="C50">
        <f>'Overview and definitions'!$C$7</f>
        <v>0</v>
      </c>
      <c r="D50" t="str">
        <f>'Data questionnaire - mobile'!$C$1</f>
        <v>Data questionnaire: Mobile services</v>
      </c>
      <c r="E50" t="s">
        <v>1313</v>
      </c>
      <c r="F50">
        <v>49</v>
      </c>
      <c r="G50" t="str">
        <f>'Data questionnaire - mobile'!$B$22</f>
        <v>1.1.6.</v>
      </c>
      <c r="H50" t="s">
        <v>1314</v>
      </c>
      <c r="I50" t="str">
        <f>'Data questionnaire - mobile'!$E$10</f>
        <v>prepaid</v>
      </c>
      <c r="L50" t="s">
        <v>67</v>
      </c>
      <c r="M50" t="str">
        <f>'Data questionnaire - mobile'!$E$9</f>
        <v>As of 31.12.2024</v>
      </c>
    </row>
    <row r="51" spans="1:13" x14ac:dyDescent="0.45">
      <c r="A51">
        <f>'Overview and definitions'!$C$4</f>
        <v>0</v>
      </c>
      <c r="B51">
        <f>'Overview and definitions'!$C$6</f>
        <v>0</v>
      </c>
      <c r="C51">
        <f>'Overview and definitions'!$C$7</f>
        <v>0</v>
      </c>
      <c r="D51" t="str">
        <f>'Data questionnaire - mobile'!$C$1</f>
        <v>Data questionnaire: Mobile services</v>
      </c>
      <c r="E51" t="s">
        <v>1313</v>
      </c>
      <c r="F51">
        <v>50</v>
      </c>
      <c r="G51" t="str">
        <f>'Data questionnaire - mobile'!$B$22</f>
        <v>1.1.6.</v>
      </c>
      <c r="H51" t="s">
        <v>1314</v>
      </c>
      <c r="I51" t="str">
        <f>'Data questionnaire - mobile'!$F$10</f>
        <v>postpaid</v>
      </c>
      <c r="L51" t="s">
        <v>67</v>
      </c>
      <c r="M51" t="str">
        <f>'Data questionnaire - mobile'!$E$9</f>
        <v>As of 31.12.2024</v>
      </c>
    </row>
    <row r="52" spans="1:13" x14ac:dyDescent="0.45">
      <c r="A52">
        <f>'Overview and definitions'!$C$4</f>
        <v>0</v>
      </c>
      <c r="B52">
        <f>'Overview and definitions'!$C$6</f>
        <v>0</v>
      </c>
      <c r="C52">
        <f>'Overview and definitions'!$C$7</f>
        <v>0</v>
      </c>
      <c r="D52" t="str">
        <f>'Data questionnaire - mobile'!$C$1</f>
        <v>Data questionnaire: Mobile services</v>
      </c>
      <c r="E52" t="s">
        <v>1313</v>
      </c>
      <c r="F52">
        <v>51</v>
      </c>
      <c r="G52" t="str">
        <f>'Data questionnaire - mobile'!$B$22</f>
        <v>1.1.6.</v>
      </c>
      <c r="H52" t="s">
        <v>1314</v>
      </c>
      <c r="I52" t="str">
        <f>'Data questionnaire - mobile'!$G$9</f>
        <v>… of which are corporate</v>
      </c>
      <c r="L52" t="s">
        <v>67</v>
      </c>
      <c r="M52" t="str">
        <f>'Data questionnaire - mobile'!$E$9</f>
        <v>As of 31.12.2024</v>
      </c>
    </row>
    <row r="53" spans="1:13" x14ac:dyDescent="0.45">
      <c r="A53">
        <f>'Overview and definitions'!$C$4</f>
        <v>0</v>
      </c>
      <c r="B53">
        <f>'Overview and definitions'!$C$6</f>
        <v>0</v>
      </c>
      <c r="C53">
        <f>'Overview and definitions'!$C$7</f>
        <v>0</v>
      </c>
      <c r="D53" t="str">
        <f>'Data questionnaire - mobile'!$C$1</f>
        <v>Data questionnaire: Mobile services</v>
      </c>
      <c r="E53" t="s">
        <v>1313</v>
      </c>
      <c r="F53">
        <v>52</v>
      </c>
      <c r="G53" t="str">
        <f>'Data questionnaire - mobile'!$B$22</f>
        <v>1.1.6.</v>
      </c>
      <c r="H53" t="s">
        <v>1314</v>
      </c>
      <c r="I53" t="str">
        <f>'Data questionnaire - mobile'!$I$10</f>
        <v>prepaid</v>
      </c>
      <c r="L53" t="s">
        <v>67</v>
      </c>
      <c r="M53" t="str">
        <f>'Data questionnaire - mobile'!$I$9</f>
        <v>As of 31.03.2025</v>
      </c>
    </row>
    <row r="54" spans="1:13" x14ac:dyDescent="0.45">
      <c r="A54">
        <f>'Overview and definitions'!$C$4</f>
        <v>0</v>
      </c>
      <c r="B54">
        <f>'Overview and definitions'!$C$6</f>
        <v>0</v>
      </c>
      <c r="C54">
        <f>'Overview and definitions'!$C$7</f>
        <v>0</v>
      </c>
      <c r="D54" t="str">
        <f>'Data questionnaire - mobile'!$C$1</f>
        <v>Data questionnaire: Mobile services</v>
      </c>
      <c r="E54" t="s">
        <v>1313</v>
      </c>
      <c r="F54">
        <v>53</v>
      </c>
      <c r="G54" t="str">
        <f>'Data questionnaire - mobile'!$B$22</f>
        <v>1.1.6.</v>
      </c>
      <c r="H54" t="s">
        <v>1314</v>
      </c>
      <c r="I54" t="str">
        <f>'Data questionnaire - mobile'!$J$10</f>
        <v>postpaid</v>
      </c>
      <c r="L54" t="s">
        <v>67</v>
      </c>
      <c r="M54" t="str">
        <f>'Data questionnaire - mobile'!$I$9</f>
        <v>As of 31.03.2025</v>
      </c>
    </row>
    <row r="55" spans="1:13" x14ac:dyDescent="0.45">
      <c r="A55">
        <f>'Overview and definitions'!$C$4</f>
        <v>0</v>
      </c>
      <c r="B55">
        <f>'Overview and definitions'!$C$6</f>
        <v>0</v>
      </c>
      <c r="C55">
        <f>'Overview and definitions'!$C$7</f>
        <v>0</v>
      </c>
      <c r="D55" t="str">
        <f>'Data questionnaire - mobile'!$C$1</f>
        <v>Data questionnaire: Mobile services</v>
      </c>
      <c r="E55" t="s">
        <v>1313</v>
      </c>
      <c r="F55">
        <v>54</v>
      </c>
      <c r="G55" t="str">
        <f>'Data questionnaire - mobile'!$B$22</f>
        <v>1.1.6.</v>
      </c>
      <c r="H55" t="s">
        <v>1314</v>
      </c>
      <c r="I55">
        <f>'Data questionnaire - mobile'!$K$10</f>
        <v>0</v>
      </c>
      <c r="L55" t="s">
        <v>67</v>
      </c>
      <c r="M55" t="str">
        <f>'Data questionnaire - mobile'!$I$9</f>
        <v>As of 31.03.2025</v>
      </c>
    </row>
    <row r="56" spans="1:13" x14ac:dyDescent="0.45">
      <c r="A56">
        <f>'Overview and definitions'!$C$4</f>
        <v>0</v>
      </c>
      <c r="B56">
        <f>'Overview and definitions'!$C$6</f>
        <v>0</v>
      </c>
      <c r="C56">
        <f>'Overview and definitions'!$C$7</f>
        <v>0</v>
      </c>
      <c r="D56" t="str">
        <f>'Data questionnaire - mobile'!$C$1</f>
        <v>Data questionnaire: Mobile services</v>
      </c>
      <c r="E56" t="s">
        <v>1313</v>
      </c>
      <c r="F56">
        <v>55</v>
      </c>
      <c r="G56" t="str">
        <f>'Data questionnaire - mobile'!$B$22</f>
        <v>1.1.6.</v>
      </c>
      <c r="H56" t="s">
        <v>1314</v>
      </c>
      <c r="I56" t="str">
        <f>'Data questionnaire - mobile'!$M$10</f>
        <v>prepaid</v>
      </c>
      <c r="L56" t="s">
        <v>67</v>
      </c>
      <c r="M56" t="str">
        <f>'Data questionnaire - mobile'!$M$9</f>
        <v>As of 30.06.2025</v>
      </c>
    </row>
    <row r="57" spans="1:13" x14ac:dyDescent="0.45">
      <c r="A57">
        <f>'Overview and definitions'!$C$4</f>
        <v>0</v>
      </c>
      <c r="B57">
        <f>'Overview and definitions'!$C$6</f>
        <v>0</v>
      </c>
      <c r="C57">
        <f>'Overview and definitions'!$C$7</f>
        <v>0</v>
      </c>
      <c r="D57" t="str">
        <f>'Data questionnaire - mobile'!$C$1</f>
        <v>Data questionnaire: Mobile services</v>
      </c>
      <c r="E57" t="s">
        <v>1313</v>
      </c>
      <c r="F57">
        <v>56</v>
      </c>
      <c r="G57" t="str">
        <f>'Data questionnaire - mobile'!$B$22</f>
        <v>1.1.6.</v>
      </c>
      <c r="H57" t="s">
        <v>1314</v>
      </c>
      <c r="I57" t="str">
        <f>'Data questionnaire - mobile'!$N$10</f>
        <v>postpaid</v>
      </c>
      <c r="L57" t="s">
        <v>67</v>
      </c>
      <c r="M57" t="str">
        <f>'Data questionnaire - mobile'!$M$9</f>
        <v>As of 30.06.2025</v>
      </c>
    </row>
    <row r="58" spans="1:13" x14ac:dyDescent="0.45">
      <c r="A58">
        <f>'Overview and definitions'!$C$4</f>
        <v>0</v>
      </c>
      <c r="B58">
        <f>'Overview and definitions'!$C$6</f>
        <v>0</v>
      </c>
      <c r="C58">
        <f>'Overview and definitions'!$C$7</f>
        <v>0</v>
      </c>
      <c r="D58" t="str">
        <f>'Data questionnaire - mobile'!$C$1</f>
        <v>Data questionnaire: Mobile services</v>
      </c>
      <c r="E58" t="s">
        <v>1313</v>
      </c>
      <c r="F58">
        <v>57</v>
      </c>
      <c r="G58" t="str">
        <f>'Data questionnaire - mobile'!$B$22</f>
        <v>1.1.6.</v>
      </c>
      <c r="H58" t="s">
        <v>1314</v>
      </c>
      <c r="I58">
        <f>'Data questionnaire - mobile'!$O$10</f>
        <v>0</v>
      </c>
      <c r="L58" t="s">
        <v>67</v>
      </c>
      <c r="M58" t="str">
        <f>'Data questionnaire - mobile'!$M$9</f>
        <v>As of 30.06.2025</v>
      </c>
    </row>
    <row r="59" spans="1:13" x14ac:dyDescent="0.45">
      <c r="A59">
        <f>'Overview and definitions'!$C$4</f>
        <v>0</v>
      </c>
      <c r="B59">
        <f>'Overview and definitions'!$C$6</f>
        <v>0</v>
      </c>
      <c r="C59">
        <f>'Overview and definitions'!$C$7</f>
        <v>0</v>
      </c>
      <c r="D59" t="str">
        <f>'Data questionnaire - mobile'!$C$1</f>
        <v>Data questionnaire: Mobile services</v>
      </c>
      <c r="E59" t="s">
        <v>1313</v>
      </c>
      <c r="F59">
        <v>58</v>
      </c>
      <c r="G59" t="str">
        <f>'Data questionnaire - mobile'!$B$22</f>
        <v>1.1.6.</v>
      </c>
      <c r="H59" t="s">
        <v>1314</v>
      </c>
      <c r="I59" t="str">
        <f>'Data questionnaire - mobile'!$Q$10</f>
        <v>prepaid</v>
      </c>
      <c r="L59" t="s">
        <v>67</v>
      </c>
      <c r="M59" t="str">
        <f>'Data questionnaire - mobile'!$Q$9</f>
        <v>As of 30.09.2025</v>
      </c>
    </row>
    <row r="60" spans="1:13" x14ac:dyDescent="0.45">
      <c r="A60">
        <f>'Overview and definitions'!$C$4</f>
        <v>0</v>
      </c>
      <c r="B60">
        <f>'Overview and definitions'!$C$6</f>
        <v>0</v>
      </c>
      <c r="C60">
        <f>'Overview and definitions'!$C$7</f>
        <v>0</v>
      </c>
      <c r="D60" t="str">
        <f>'Data questionnaire - mobile'!$C$1</f>
        <v>Data questionnaire: Mobile services</v>
      </c>
      <c r="E60" t="s">
        <v>1313</v>
      </c>
      <c r="F60">
        <v>59</v>
      </c>
      <c r="G60" t="str">
        <f>'Data questionnaire - mobile'!$B$22</f>
        <v>1.1.6.</v>
      </c>
      <c r="H60" t="s">
        <v>1314</v>
      </c>
      <c r="I60" t="str">
        <f>'Data questionnaire - mobile'!$R$10</f>
        <v>postpaid</v>
      </c>
      <c r="L60" t="s">
        <v>67</v>
      </c>
      <c r="M60" t="str">
        <f>'Data questionnaire - mobile'!$Q$9</f>
        <v>As of 30.09.2025</v>
      </c>
    </row>
    <row r="61" spans="1:13" x14ac:dyDescent="0.45">
      <c r="A61">
        <f>'Overview and definitions'!$C$4</f>
        <v>0</v>
      </c>
      <c r="B61">
        <f>'Overview and definitions'!$C$6</f>
        <v>0</v>
      </c>
      <c r="C61">
        <f>'Overview and definitions'!$C$7</f>
        <v>0</v>
      </c>
      <c r="D61" t="str">
        <f>'Data questionnaire - mobile'!$C$1</f>
        <v>Data questionnaire: Mobile services</v>
      </c>
      <c r="E61" t="s">
        <v>1313</v>
      </c>
      <c r="F61">
        <v>60</v>
      </c>
      <c r="G61" t="str">
        <f>'Data questionnaire - mobile'!$B$22</f>
        <v>1.1.6.</v>
      </c>
      <c r="H61" t="s">
        <v>1314</v>
      </c>
      <c r="I61">
        <f>'Data questionnaire - mobile'!$S$10</f>
        <v>0</v>
      </c>
      <c r="L61" t="s">
        <v>67</v>
      </c>
      <c r="M61" t="str">
        <f>'Data questionnaire - mobile'!$Q$9</f>
        <v>As of 30.09.2025</v>
      </c>
    </row>
    <row r="62" spans="1:13" x14ac:dyDescent="0.45">
      <c r="A62">
        <f>'Overview and definitions'!$C$4</f>
        <v>0</v>
      </c>
      <c r="B62">
        <f>'Overview and definitions'!$C$6</f>
        <v>0</v>
      </c>
      <c r="C62">
        <f>'Overview and definitions'!$C$7</f>
        <v>0</v>
      </c>
      <c r="D62" t="str">
        <f>'Data questionnaire - mobile'!$C$1</f>
        <v>Data questionnaire: Mobile services</v>
      </c>
      <c r="E62" t="s">
        <v>1313</v>
      </c>
      <c r="F62">
        <v>61</v>
      </c>
      <c r="G62" t="str">
        <f>'Data questionnaire - mobile'!$B$29</f>
        <v>1.2.1.</v>
      </c>
      <c r="H62" t="s">
        <v>1314</v>
      </c>
      <c r="I62" t="str">
        <f>'Data questionnaire - mobile'!$E$10</f>
        <v>prepaid</v>
      </c>
      <c r="M62" t="str">
        <f>'Data questionnaire - mobile'!$E$9</f>
        <v>As of 31.12.2024</v>
      </c>
    </row>
    <row r="63" spans="1:13" x14ac:dyDescent="0.45">
      <c r="A63">
        <f>'Overview and definitions'!$C$4</f>
        <v>0</v>
      </c>
      <c r="B63">
        <f>'Overview and definitions'!$C$6</f>
        <v>0</v>
      </c>
      <c r="C63">
        <f>'Overview and definitions'!$C$7</f>
        <v>0</v>
      </c>
      <c r="D63" t="str">
        <f>'Data questionnaire - mobile'!$C$1</f>
        <v>Data questionnaire: Mobile services</v>
      </c>
      <c r="E63" t="s">
        <v>1313</v>
      </c>
      <c r="F63">
        <v>62</v>
      </c>
      <c r="G63" t="str">
        <f>'Data questionnaire - mobile'!$B$29</f>
        <v>1.2.1.</v>
      </c>
      <c r="H63" t="s">
        <v>1314</v>
      </c>
      <c r="I63" t="str">
        <f>'Data questionnaire - mobile'!$F$10</f>
        <v>postpaid</v>
      </c>
      <c r="M63" t="str">
        <f>'Data questionnaire - mobile'!$E$9</f>
        <v>As of 31.12.2024</v>
      </c>
    </row>
    <row r="64" spans="1:13" x14ac:dyDescent="0.45">
      <c r="A64">
        <f>'Overview and definitions'!$C$4</f>
        <v>0</v>
      </c>
      <c r="B64">
        <f>'Overview and definitions'!$C$6</f>
        <v>0</v>
      </c>
      <c r="C64">
        <f>'Overview and definitions'!$C$7</f>
        <v>0</v>
      </c>
      <c r="D64" t="str">
        <f>'Data questionnaire - mobile'!$C$1</f>
        <v>Data questionnaire: Mobile services</v>
      </c>
      <c r="E64" t="s">
        <v>1313</v>
      </c>
      <c r="F64">
        <v>63</v>
      </c>
      <c r="G64" t="str">
        <f>'Data questionnaire - mobile'!$B$29</f>
        <v>1.2.1.</v>
      </c>
      <c r="H64" t="s">
        <v>1314</v>
      </c>
      <c r="I64" t="str">
        <f>'Data questionnaire - mobile'!$G$9</f>
        <v>… of which are corporate</v>
      </c>
      <c r="M64" t="str">
        <f>'Data questionnaire - mobile'!$E$9</f>
        <v>As of 31.12.2024</v>
      </c>
    </row>
    <row r="65" spans="1:13" x14ac:dyDescent="0.45">
      <c r="A65">
        <f>'Overview and definitions'!$C$4</f>
        <v>0</v>
      </c>
      <c r="B65">
        <f>'Overview and definitions'!$C$6</f>
        <v>0</v>
      </c>
      <c r="C65">
        <f>'Overview and definitions'!$C$7</f>
        <v>0</v>
      </c>
      <c r="D65" t="str">
        <f>'Data questionnaire - mobile'!$C$1</f>
        <v>Data questionnaire: Mobile services</v>
      </c>
      <c r="E65" t="s">
        <v>1313</v>
      </c>
      <c r="F65">
        <v>64</v>
      </c>
      <c r="G65" t="str">
        <f>'Data questionnaire - mobile'!$B$29</f>
        <v>1.2.1.</v>
      </c>
      <c r="H65" t="s">
        <v>1314</v>
      </c>
      <c r="I65" t="str">
        <f>'Data questionnaire - mobile'!$I$10</f>
        <v>prepaid</v>
      </c>
      <c r="M65" t="str">
        <f>'Data questionnaire - mobile'!$I$9</f>
        <v>As of 31.03.2025</v>
      </c>
    </row>
    <row r="66" spans="1:13" x14ac:dyDescent="0.45">
      <c r="A66">
        <f>'Overview and definitions'!$C$4</f>
        <v>0</v>
      </c>
      <c r="B66">
        <f>'Overview and definitions'!$C$6</f>
        <v>0</v>
      </c>
      <c r="C66">
        <f>'Overview and definitions'!$C$7</f>
        <v>0</v>
      </c>
      <c r="D66" t="str">
        <f>'Data questionnaire - mobile'!$C$1</f>
        <v>Data questionnaire: Mobile services</v>
      </c>
      <c r="E66" t="s">
        <v>1313</v>
      </c>
      <c r="F66">
        <v>65</v>
      </c>
      <c r="G66" t="str">
        <f>'Data questionnaire - mobile'!$B$29</f>
        <v>1.2.1.</v>
      </c>
      <c r="H66" t="s">
        <v>1314</v>
      </c>
      <c r="I66" t="str">
        <f>'Data questionnaire - mobile'!$J$10</f>
        <v>postpaid</v>
      </c>
      <c r="M66" t="str">
        <f>'Data questionnaire - mobile'!$I$9</f>
        <v>As of 31.03.2025</v>
      </c>
    </row>
    <row r="67" spans="1:13" x14ac:dyDescent="0.45">
      <c r="A67">
        <f>'Overview and definitions'!$C$4</f>
        <v>0</v>
      </c>
      <c r="B67">
        <f>'Overview and definitions'!$C$6</f>
        <v>0</v>
      </c>
      <c r="C67">
        <f>'Overview and definitions'!$C$7</f>
        <v>0</v>
      </c>
      <c r="D67" t="str">
        <f>'Data questionnaire - mobile'!$C$1</f>
        <v>Data questionnaire: Mobile services</v>
      </c>
      <c r="E67" t="s">
        <v>1313</v>
      </c>
      <c r="F67">
        <v>66</v>
      </c>
      <c r="G67" t="str">
        <f>'Data questionnaire - mobile'!$B$29</f>
        <v>1.2.1.</v>
      </c>
      <c r="H67" t="s">
        <v>1314</v>
      </c>
      <c r="I67">
        <f>'Data questionnaire - mobile'!$K$10</f>
        <v>0</v>
      </c>
      <c r="M67" t="str">
        <f>'Data questionnaire - mobile'!$I$9</f>
        <v>As of 31.03.2025</v>
      </c>
    </row>
    <row r="68" spans="1:13" x14ac:dyDescent="0.45">
      <c r="A68">
        <f>'Overview and definitions'!$C$4</f>
        <v>0</v>
      </c>
      <c r="B68">
        <f>'Overview and definitions'!$C$6</f>
        <v>0</v>
      </c>
      <c r="C68">
        <f>'Overview and definitions'!$C$7</f>
        <v>0</v>
      </c>
      <c r="D68" t="str">
        <f>'Data questionnaire - mobile'!$C$1</f>
        <v>Data questionnaire: Mobile services</v>
      </c>
      <c r="E68" t="s">
        <v>1313</v>
      </c>
      <c r="F68">
        <v>67</v>
      </c>
      <c r="G68" t="str">
        <f>'Data questionnaire - mobile'!$B$29</f>
        <v>1.2.1.</v>
      </c>
      <c r="H68" t="s">
        <v>1314</v>
      </c>
      <c r="I68" t="str">
        <f>'Data questionnaire - mobile'!$M$10</f>
        <v>prepaid</v>
      </c>
      <c r="M68" t="str">
        <f>'Data questionnaire - mobile'!$M$9</f>
        <v>As of 30.06.2025</v>
      </c>
    </row>
    <row r="69" spans="1:13" x14ac:dyDescent="0.45">
      <c r="A69">
        <f>'Overview and definitions'!$C$4</f>
        <v>0</v>
      </c>
      <c r="B69">
        <f>'Overview and definitions'!$C$6</f>
        <v>0</v>
      </c>
      <c r="C69">
        <f>'Overview and definitions'!$C$7</f>
        <v>0</v>
      </c>
      <c r="D69" t="str">
        <f>'Data questionnaire - mobile'!$C$1</f>
        <v>Data questionnaire: Mobile services</v>
      </c>
      <c r="E69" t="s">
        <v>1313</v>
      </c>
      <c r="F69">
        <v>68</v>
      </c>
      <c r="G69" t="str">
        <f>'Data questionnaire - mobile'!$B$29</f>
        <v>1.2.1.</v>
      </c>
      <c r="H69" t="s">
        <v>1314</v>
      </c>
      <c r="I69" t="str">
        <f>'Data questionnaire - mobile'!$N$10</f>
        <v>postpaid</v>
      </c>
      <c r="M69" t="str">
        <f>'Data questionnaire - mobile'!$M$9</f>
        <v>As of 30.06.2025</v>
      </c>
    </row>
    <row r="70" spans="1:13" x14ac:dyDescent="0.45">
      <c r="A70">
        <f>'Overview and definitions'!$C$4</f>
        <v>0</v>
      </c>
      <c r="B70">
        <f>'Overview and definitions'!$C$6</f>
        <v>0</v>
      </c>
      <c r="C70">
        <f>'Overview and definitions'!$C$7</f>
        <v>0</v>
      </c>
      <c r="D70" t="str">
        <f>'Data questionnaire - mobile'!$C$1</f>
        <v>Data questionnaire: Mobile services</v>
      </c>
      <c r="E70" t="s">
        <v>1313</v>
      </c>
      <c r="F70">
        <v>69</v>
      </c>
      <c r="G70" t="str">
        <f>'Data questionnaire - mobile'!$B$29</f>
        <v>1.2.1.</v>
      </c>
      <c r="H70" t="s">
        <v>1314</v>
      </c>
      <c r="I70">
        <f>'Data questionnaire - mobile'!$O$10</f>
        <v>0</v>
      </c>
      <c r="M70" t="str">
        <f>'Data questionnaire - mobile'!$M$9</f>
        <v>As of 30.06.2025</v>
      </c>
    </row>
    <row r="71" spans="1:13" x14ac:dyDescent="0.45">
      <c r="A71">
        <f>'Overview and definitions'!$C$4</f>
        <v>0</v>
      </c>
      <c r="B71">
        <f>'Overview and definitions'!$C$6</f>
        <v>0</v>
      </c>
      <c r="C71">
        <f>'Overview and definitions'!$C$7</f>
        <v>0</v>
      </c>
      <c r="D71" t="str">
        <f>'Data questionnaire - mobile'!$C$1</f>
        <v>Data questionnaire: Mobile services</v>
      </c>
      <c r="E71" t="s">
        <v>1313</v>
      </c>
      <c r="F71">
        <v>70</v>
      </c>
      <c r="G71" t="str">
        <f>'Data questionnaire - mobile'!$B$29</f>
        <v>1.2.1.</v>
      </c>
      <c r="H71" t="s">
        <v>1314</v>
      </c>
      <c r="I71" t="str">
        <f>'Data questionnaire - mobile'!$Q$10</f>
        <v>prepaid</v>
      </c>
      <c r="M71" t="str">
        <f>'Data questionnaire - mobile'!$Q$9</f>
        <v>As of 30.09.2025</v>
      </c>
    </row>
    <row r="72" spans="1:13" x14ac:dyDescent="0.45">
      <c r="A72">
        <f>'Overview and definitions'!$C$4</f>
        <v>0</v>
      </c>
      <c r="B72">
        <f>'Overview and definitions'!$C$6</f>
        <v>0</v>
      </c>
      <c r="C72">
        <f>'Overview and definitions'!$C$7</f>
        <v>0</v>
      </c>
      <c r="D72" t="str">
        <f>'Data questionnaire - mobile'!$C$1</f>
        <v>Data questionnaire: Mobile services</v>
      </c>
      <c r="E72" t="s">
        <v>1313</v>
      </c>
      <c r="F72">
        <v>71</v>
      </c>
      <c r="G72" t="str">
        <f>'Data questionnaire - mobile'!$B$29</f>
        <v>1.2.1.</v>
      </c>
      <c r="H72" t="s">
        <v>1314</v>
      </c>
      <c r="I72" t="str">
        <f>'Data questionnaire - mobile'!$R$10</f>
        <v>postpaid</v>
      </c>
      <c r="M72" t="str">
        <f>'Data questionnaire - mobile'!$Q$9</f>
        <v>As of 30.09.2025</v>
      </c>
    </row>
    <row r="73" spans="1:13" x14ac:dyDescent="0.45">
      <c r="A73">
        <f>'Overview and definitions'!$C$4</f>
        <v>0</v>
      </c>
      <c r="B73">
        <f>'Overview and definitions'!$C$6</f>
        <v>0</v>
      </c>
      <c r="C73">
        <f>'Overview and definitions'!$C$7</f>
        <v>0</v>
      </c>
      <c r="D73" t="str">
        <f>'Data questionnaire - mobile'!$C$1</f>
        <v>Data questionnaire: Mobile services</v>
      </c>
      <c r="E73" t="s">
        <v>1313</v>
      </c>
      <c r="F73">
        <v>72</v>
      </c>
      <c r="G73" t="str">
        <f>'Data questionnaire - mobile'!$B$29</f>
        <v>1.2.1.</v>
      </c>
      <c r="H73" t="s">
        <v>1314</v>
      </c>
      <c r="I73">
        <f>'Data questionnaire - mobile'!$S$10</f>
        <v>0</v>
      </c>
      <c r="M73" t="str">
        <f>'Data questionnaire - mobile'!$Q$9</f>
        <v>As of 30.09.2025</v>
      </c>
    </row>
    <row r="74" spans="1:13" x14ac:dyDescent="0.45">
      <c r="A74">
        <f>'Overview and definitions'!$C$4</f>
        <v>0</v>
      </c>
      <c r="B74">
        <f>'Overview and definitions'!$C$6</f>
        <v>0</v>
      </c>
      <c r="C74">
        <f>'Overview and definitions'!$C$7</f>
        <v>0</v>
      </c>
      <c r="D74" t="str">
        <f>'Data questionnaire - mobile'!$C$1</f>
        <v>Data questionnaire: Mobile services</v>
      </c>
      <c r="E74" t="s">
        <v>1313</v>
      </c>
      <c r="F74">
        <v>73</v>
      </c>
      <c r="G74" t="str">
        <f>'Data questionnaire - mobile'!$B$31</f>
        <v>1.2.2.</v>
      </c>
      <c r="H74" t="s">
        <v>1314</v>
      </c>
      <c r="I74" t="str">
        <f>'Data questionnaire - mobile'!$E$10</f>
        <v>prepaid</v>
      </c>
      <c r="L74" t="s">
        <v>70</v>
      </c>
      <c r="M74" t="str">
        <f>'Data questionnaire - mobile'!$E$9</f>
        <v>As of 31.12.2024</v>
      </c>
    </row>
    <row r="75" spans="1:13" x14ac:dyDescent="0.45">
      <c r="A75">
        <f>'Overview and definitions'!$C$4</f>
        <v>0</v>
      </c>
      <c r="B75">
        <f>'Overview and definitions'!$C$6</f>
        <v>0</v>
      </c>
      <c r="C75">
        <f>'Overview and definitions'!$C$7</f>
        <v>0</v>
      </c>
      <c r="D75" t="str">
        <f>'Data questionnaire - mobile'!$C$1</f>
        <v>Data questionnaire: Mobile services</v>
      </c>
      <c r="E75" t="s">
        <v>1313</v>
      </c>
      <c r="F75">
        <v>74</v>
      </c>
      <c r="G75" t="str">
        <f>'Data questionnaire - mobile'!$B$31</f>
        <v>1.2.2.</v>
      </c>
      <c r="H75" t="s">
        <v>1314</v>
      </c>
      <c r="I75" t="str">
        <f>'Data questionnaire - mobile'!$F$10</f>
        <v>postpaid</v>
      </c>
      <c r="L75" t="s">
        <v>70</v>
      </c>
      <c r="M75" t="str">
        <f>'Data questionnaire - mobile'!$E$9</f>
        <v>As of 31.12.2024</v>
      </c>
    </row>
    <row r="76" spans="1:13" x14ac:dyDescent="0.45">
      <c r="A76">
        <f>'Overview and definitions'!$C$4</f>
        <v>0</v>
      </c>
      <c r="B76">
        <f>'Overview and definitions'!$C$6</f>
        <v>0</v>
      </c>
      <c r="C76">
        <f>'Overview and definitions'!$C$7</f>
        <v>0</v>
      </c>
      <c r="D76" t="str">
        <f>'Data questionnaire - mobile'!$C$1</f>
        <v>Data questionnaire: Mobile services</v>
      </c>
      <c r="E76" t="s">
        <v>1313</v>
      </c>
      <c r="F76">
        <v>75</v>
      </c>
      <c r="G76" t="str">
        <f>'Data questionnaire - mobile'!$B$31</f>
        <v>1.2.2.</v>
      </c>
      <c r="H76" t="s">
        <v>1314</v>
      </c>
      <c r="I76" t="str">
        <f>'Data questionnaire - mobile'!$G$9</f>
        <v>… of which are corporate</v>
      </c>
      <c r="L76" t="s">
        <v>70</v>
      </c>
      <c r="M76" t="str">
        <f>'Data questionnaire - mobile'!$E$9</f>
        <v>As of 31.12.2024</v>
      </c>
    </row>
    <row r="77" spans="1:13" x14ac:dyDescent="0.45">
      <c r="A77">
        <f>'Overview and definitions'!$C$4</f>
        <v>0</v>
      </c>
      <c r="B77">
        <f>'Overview and definitions'!$C$6</f>
        <v>0</v>
      </c>
      <c r="C77">
        <f>'Overview and definitions'!$C$7</f>
        <v>0</v>
      </c>
      <c r="D77" t="str">
        <f>'Data questionnaire - mobile'!$C$1</f>
        <v>Data questionnaire: Mobile services</v>
      </c>
      <c r="E77" t="s">
        <v>1313</v>
      </c>
      <c r="F77">
        <v>76</v>
      </c>
      <c r="G77" t="str">
        <f>'Data questionnaire - mobile'!$B$31</f>
        <v>1.2.2.</v>
      </c>
      <c r="H77" t="s">
        <v>1314</v>
      </c>
      <c r="I77" t="str">
        <f>'Data questionnaire - mobile'!$I$10</f>
        <v>prepaid</v>
      </c>
      <c r="L77" t="s">
        <v>70</v>
      </c>
      <c r="M77" t="str">
        <f>'Data questionnaire - mobile'!$I$9</f>
        <v>As of 31.03.2025</v>
      </c>
    </row>
    <row r="78" spans="1:13" x14ac:dyDescent="0.45">
      <c r="A78">
        <f>'Overview and definitions'!$C$4</f>
        <v>0</v>
      </c>
      <c r="B78">
        <f>'Overview and definitions'!$C$6</f>
        <v>0</v>
      </c>
      <c r="C78">
        <f>'Overview and definitions'!$C$7</f>
        <v>0</v>
      </c>
      <c r="D78" t="str">
        <f>'Data questionnaire - mobile'!$C$1</f>
        <v>Data questionnaire: Mobile services</v>
      </c>
      <c r="E78" t="s">
        <v>1313</v>
      </c>
      <c r="F78">
        <v>77</v>
      </c>
      <c r="G78" t="str">
        <f>'Data questionnaire - mobile'!$B$31</f>
        <v>1.2.2.</v>
      </c>
      <c r="H78" t="s">
        <v>1314</v>
      </c>
      <c r="I78" t="str">
        <f>'Data questionnaire - mobile'!$J$10</f>
        <v>postpaid</v>
      </c>
      <c r="L78" t="s">
        <v>70</v>
      </c>
      <c r="M78" t="str">
        <f>'Data questionnaire - mobile'!$I$9</f>
        <v>As of 31.03.2025</v>
      </c>
    </row>
    <row r="79" spans="1:13" x14ac:dyDescent="0.45">
      <c r="A79">
        <f>'Overview and definitions'!$C$4</f>
        <v>0</v>
      </c>
      <c r="B79">
        <f>'Overview and definitions'!$C$6</f>
        <v>0</v>
      </c>
      <c r="C79">
        <f>'Overview and definitions'!$C$7</f>
        <v>0</v>
      </c>
      <c r="D79" t="str">
        <f>'Data questionnaire - mobile'!$C$1</f>
        <v>Data questionnaire: Mobile services</v>
      </c>
      <c r="E79" t="s">
        <v>1313</v>
      </c>
      <c r="F79">
        <v>78</v>
      </c>
      <c r="G79" t="str">
        <f>'Data questionnaire - mobile'!$B$31</f>
        <v>1.2.2.</v>
      </c>
      <c r="H79" t="s">
        <v>1314</v>
      </c>
      <c r="I79">
        <f>'Data questionnaire - mobile'!$K$10</f>
        <v>0</v>
      </c>
      <c r="L79" t="s">
        <v>70</v>
      </c>
      <c r="M79" t="str">
        <f>'Data questionnaire - mobile'!$I$9</f>
        <v>As of 31.03.2025</v>
      </c>
    </row>
    <row r="80" spans="1:13" x14ac:dyDescent="0.45">
      <c r="A80">
        <f>'Overview and definitions'!$C$4</f>
        <v>0</v>
      </c>
      <c r="B80">
        <f>'Overview and definitions'!$C$6</f>
        <v>0</v>
      </c>
      <c r="C80">
        <f>'Overview and definitions'!$C$7</f>
        <v>0</v>
      </c>
      <c r="D80" t="str">
        <f>'Data questionnaire - mobile'!$C$1</f>
        <v>Data questionnaire: Mobile services</v>
      </c>
      <c r="E80" t="s">
        <v>1313</v>
      </c>
      <c r="F80">
        <v>79</v>
      </c>
      <c r="G80" t="str">
        <f>'Data questionnaire - mobile'!$B$31</f>
        <v>1.2.2.</v>
      </c>
      <c r="H80" t="s">
        <v>1314</v>
      </c>
      <c r="I80" t="str">
        <f>'Data questionnaire - mobile'!$M$10</f>
        <v>prepaid</v>
      </c>
      <c r="L80" t="s">
        <v>70</v>
      </c>
      <c r="M80" t="str">
        <f>'Data questionnaire - mobile'!$M$9</f>
        <v>As of 30.06.2025</v>
      </c>
    </row>
    <row r="81" spans="1:13" x14ac:dyDescent="0.45">
      <c r="A81">
        <f>'Overview and definitions'!$C$4</f>
        <v>0</v>
      </c>
      <c r="B81">
        <f>'Overview and definitions'!$C$6</f>
        <v>0</v>
      </c>
      <c r="C81">
        <f>'Overview and definitions'!$C$7</f>
        <v>0</v>
      </c>
      <c r="D81" t="str">
        <f>'Data questionnaire - mobile'!$C$1</f>
        <v>Data questionnaire: Mobile services</v>
      </c>
      <c r="E81" t="s">
        <v>1313</v>
      </c>
      <c r="F81">
        <v>80</v>
      </c>
      <c r="G81" t="str">
        <f>'Data questionnaire - mobile'!$B$31</f>
        <v>1.2.2.</v>
      </c>
      <c r="H81" t="s">
        <v>1314</v>
      </c>
      <c r="I81" t="str">
        <f>'Data questionnaire - mobile'!$N$10</f>
        <v>postpaid</v>
      </c>
      <c r="L81" t="s">
        <v>70</v>
      </c>
      <c r="M81" t="str">
        <f>'Data questionnaire - mobile'!$M$9</f>
        <v>As of 30.06.2025</v>
      </c>
    </row>
    <row r="82" spans="1:13" x14ac:dyDescent="0.45">
      <c r="A82">
        <f>'Overview and definitions'!$C$4</f>
        <v>0</v>
      </c>
      <c r="B82">
        <f>'Overview and definitions'!$C$6</f>
        <v>0</v>
      </c>
      <c r="C82">
        <f>'Overview and definitions'!$C$7</f>
        <v>0</v>
      </c>
      <c r="D82" t="str">
        <f>'Data questionnaire - mobile'!$C$1</f>
        <v>Data questionnaire: Mobile services</v>
      </c>
      <c r="E82" t="s">
        <v>1313</v>
      </c>
      <c r="F82">
        <v>81</v>
      </c>
      <c r="G82" t="str">
        <f>'Data questionnaire - mobile'!$B$31</f>
        <v>1.2.2.</v>
      </c>
      <c r="H82" t="s">
        <v>1314</v>
      </c>
      <c r="I82">
        <f>'Data questionnaire - mobile'!$O$10</f>
        <v>0</v>
      </c>
      <c r="L82" t="s">
        <v>70</v>
      </c>
      <c r="M82" t="str">
        <f>'Data questionnaire - mobile'!$M$9</f>
        <v>As of 30.06.2025</v>
      </c>
    </row>
    <row r="83" spans="1:13" x14ac:dyDescent="0.45">
      <c r="A83">
        <f>'Overview and definitions'!$C$4</f>
        <v>0</v>
      </c>
      <c r="B83">
        <f>'Overview and definitions'!$C$6</f>
        <v>0</v>
      </c>
      <c r="C83">
        <f>'Overview and definitions'!$C$7</f>
        <v>0</v>
      </c>
      <c r="D83" t="str">
        <f>'Data questionnaire - mobile'!$C$1</f>
        <v>Data questionnaire: Mobile services</v>
      </c>
      <c r="E83" t="s">
        <v>1313</v>
      </c>
      <c r="F83">
        <v>82</v>
      </c>
      <c r="G83" t="str">
        <f>'Data questionnaire - mobile'!$B$31</f>
        <v>1.2.2.</v>
      </c>
      <c r="H83" t="s">
        <v>1314</v>
      </c>
      <c r="I83" t="str">
        <f>'Data questionnaire - mobile'!$Q$10</f>
        <v>prepaid</v>
      </c>
      <c r="L83" t="s">
        <v>70</v>
      </c>
      <c r="M83" t="str">
        <f>'Data questionnaire - mobile'!$Q$9</f>
        <v>As of 30.09.2025</v>
      </c>
    </row>
    <row r="84" spans="1:13" x14ac:dyDescent="0.45">
      <c r="A84">
        <f>'Overview and definitions'!$C$4</f>
        <v>0</v>
      </c>
      <c r="B84">
        <f>'Overview and definitions'!$C$6</f>
        <v>0</v>
      </c>
      <c r="C84">
        <f>'Overview and definitions'!$C$7</f>
        <v>0</v>
      </c>
      <c r="D84" t="str">
        <f>'Data questionnaire - mobile'!$C$1</f>
        <v>Data questionnaire: Mobile services</v>
      </c>
      <c r="E84" t="s">
        <v>1313</v>
      </c>
      <c r="F84">
        <v>83</v>
      </c>
      <c r="G84" t="str">
        <f>'Data questionnaire - mobile'!$B$31</f>
        <v>1.2.2.</v>
      </c>
      <c r="H84" t="s">
        <v>1314</v>
      </c>
      <c r="I84" t="str">
        <f>'Data questionnaire - mobile'!$R$10</f>
        <v>postpaid</v>
      </c>
      <c r="L84" t="s">
        <v>70</v>
      </c>
      <c r="M84" t="str">
        <f>'Data questionnaire - mobile'!$Q$9</f>
        <v>As of 30.09.2025</v>
      </c>
    </row>
    <row r="85" spans="1:13" x14ac:dyDescent="0.45">
      <c r="A85">
        <f>'Overview and definitions'!$C$4</f>
        <v>0</v>
      </c>
      <c r="B85">
        <f>'Overview and definitions'!$C$6</f>
        <v>0</v>
      </c>
      <c r="C85">
        <f>'Overview and definitions'!$C$7</f>
        <v>0</v>
      </c>
      <c r="D85" t="str">
        <f>'Data questionnaire - mobile'!$C$1</f>
        <v>Data questionnaire: Mobile services</v>
      </c>
      <c r="E85" t="s">
        <v>1313</v>
      </c>
      <c r="F85">
        <v>84</v>
      </c>
      <c r="G85" t="str">
        <f>'Data questionnaire - mobile'!$B$31</f>
        <v>1.2.2.</v>
      </c>
      <c r="H85" t="s">
        <v>1314</v>
      </c>
      <c r="I85">
        <f>'Data questionnaire - mobile'!$S$10</f>
        <v>0</v>
      </c>
      <c r="L85" t="s">
        <v>70</v>
      </c>
      <c r="M85" t="str">
        <f>'Data questionnaire - mobile'!$Q$9</f>
        <v>As of 30.09.2025</v>
      </c>
    </row>
    <row r="86" spans="1:13" x14ac:dyDescent="0.45">
      <c r="A86">
        <f>'Overview and definitions'!$C$4</f>
        <v>0</v>
      </c>
      <c r="B86">
        <f>'Overview and definitions'!$C$6</f>
        <v>0</v>
      </c>
      <c r="C86">
        <f>'Overview and definitions'!$C$7</f>
        <v>0</v>
      </c>
      <c r="D86" t="str">
        <f>'Data questionnaire - mobile'!$C$1</f>
        <v>Data questionnaire: Mobile services</v>
      </c>
      <c r="E86" t="s">
        <v>1313</v>
      </c>
      <c r="F86">
        <v>85</v>
      </c>
      <c r="G86" t="str">
        <f>'Data questionnaire - mobile'!$B$33</f>
        <v>1.2.3.</v>
      </c>
      <c r="H86" t="s">
        <v>1314</v>
      </c>
      <c r="I86" t="str">
        <f>'Data questionnaire - mobile'!$E$10</f>
        <v>prepaid</v>
      </c>
      <c r="J86" t="s">
        <v>539</v>
      </c>
      <c r="L86" t="s">
        <v>70</v>
      </c>
      <c r="M86" t="str">
        <f>'Data questionnaire - mobile'!$E$9</f>
        <v>As of 31.12.2024</v>
      </c>
    </row>
    <row r="87" spans="1:13" x14ac:dyDescent="0.45">
      <c r="A87">
        <f>'Overview and definitions'!$C$4</f>
        <v>0</v>
      </c>
      <c r="B87">
        <f>'Overview and definitions'!$C$6</f>
        <v>0</v>
      </c>
      <c r="C87">
        <f>'Overview and definitions'!$C$7</f>
        <v>0</v>
      </c>
      <c r="D87" t="str">
        <f>'Data questionnaire - mobile'!$C$1</f>
        <v>Data questionnaire: Mobile services</v>
      </c>
      <c r="E87" t="s">
        <v>1313</v>
      </c>
      <c r="F87">
        <v>86</v>
      </c>
      <c r="G87" t="str">
        <f>'Data questionnaire - mobile'!$B$33</f>
        <v>1.2.3.</v>
      </c>
      <c r="H87" t="s">
        <v>1314</v>
      </c>
      <c r="I87" t="str">
        <f>'Data questionnaire - mobile'!$F$10</f>
        <v>postpaid</v>
      </c>
      <c r="J87" t="s">
        <v>539</v>
      </c>
      <c r="L87" t="s">
        <v>70</v>
      </c>
      <c r="M87" t="str">
        <f>'Data questionnaire - mobile'!$E$9</f>
        <v>As of 31.12.2024</v>
      </c>
    </row>
    <row r="88" spans="1:13" x14ac:dyDescent="0.45">
      <c r="A88">
        <f>'Overview and definitions'!$C$4</f>
        <v>0</v>
      </c>
      <c r="B88">
        <f>'Overview and definitions'!$C$6</f>
        <v>0</v>
      </c>
      <c r="C88">
        <f>'Overview and definitions'!$C$7</f>
        <v>0</v>
      </c>
      <c r="D88" t="str">
        <f>'Data questionnaire - mobile'!$C$1</f>
        <v>Data questionnaire: Mobile services</v>
      </c>
      <c r="E88" t="s">
        <v>1313</v>
      </c>
      <c r="F88">
        <v>87</v>
      </c>
      <c r="G88" t="str">
        <f>'Data questionnaire - mobile'!$B$33</f>
        <v>1.2.3.</v>
      </c>
      <c r="H88" t="s">
        <v>1314</v>
      </c>
      <c r="I88" t="str">
        <f>'Data questionnaire - mobile'!$G$9</f>
        <v>… of which are corporate</v>
      </c>
      <c r="J88" t="s">
        <v>539</v>
      </c>
      <c r="L88" t="s">
        <v>70</v>
      </c>
      <c r="M88" t="str">
        <f>'Data questionnaire - mobile'!$E$9</f>
        <v>As of 31.12.2024</v>
      </c>
    </row>
    <row r="89" spans="1:13" x14ac:dyDescent="0.45">
      <c r="A89">
        <f>'Overview and definitions'!$C$4</f>
        <v>0</v>
      </c>
      <c r="B89">
        <f>'Overview and definitions'!$C$6</f>
        <v>0</v>
      </c>
      <c r="C89">
        <f>'Overview and definitions'!$C$7</f>
        <v>0</v>
      </c>
      <c r="D89" t="str">
        <f>'Data questionnaire - mobile'!$C$1</f>
        <v>Data questionnaire: Mobile services</v>
      </c>
      <c r="E89" t="s">
        <v>1313</v>
      </c>
      <c r="F89">
        <v>88</v>
      </c>
      <c r="G89" t="str">
        <f>'Data questionnaire - mobile'!$B$33</f>
        <v>1.2.3.</v>
      </c>
      <c r="H89" t="s">
        <v>1314</v>
      </c>
      <c r="I89" t="str">
        <f>'Data questionnaire - mobile'!$I$10</f>
        <v>prepaid</v>
      </c>
      <c r="J89" t="s">
        <v>539</v>
      </c>
      <c r="L89" t="s">
        <v>70</v>
      </c>
      <c r="M89" t="str">
        <f>'Data questionnaire - mobile'!$I$9</f>
        <v>As of 31.03.2025</v>
      </c>
    </row>
    <row r="90" spans="1:13" x14ac:dyDescent="0.45">
      <c r="A90">
        <f>'Overview and definitions'!$C$4</f>
        <v>0</v>
      </c>
      <c r="B90">
        <f>'Overview and definitions'!$C$6</f>
        <v>0</v>
      </c>
      <c r="C90">
        <f>'Overview and definitions'!$C$7</f>
        <v>0</v>
      </c>
      <c r="D90" t="str">
        <f>'Data questionnaire - mobile'!$C$1</f>
        <v>Data questionnaire: Mobile services</v>
      </c>
      <c r="E90" t="s">
        <v>1313</v>
      </c>
      <c r="F90">
        <v>89</v>
      </c>
      <c r="G90" t="str">
        <f>'Data questionnaire - mobile'!$B$33</f>
        <v>1.2.3.</v>
      </c>
      <c r="H90" t="s">
        <v>1314</v>
      </c>
      <c r="I90" t="str">
        <f>'Data questionnaire - mobile'!$J$10</f>
        <v>postpaid</v>
      </c>
      <c r="J90" t="s">
        <v>539</v>
      </c>
      <c r="L90" t="s">
        <v>70</v>
      </c>
      <c r="M90" t="str">
        <f>'Data questionnaire - mobile'!$I$9</f>
        <v>As of 31.03.2025</v>
      </c>
    </row>
    <row r="91" spans="1:13" x14ac:dyDescent="0.45">
      <c r="A91">
        <f>'Overview and definitions'!$C$4</f>
        <v>0</v>
      </c>
      <c r="B91">
        <f>'Overview and definitions'!$C$6</f>
        <v>0</v>
      </c>
      <c r="C91">
        <f>'Overview and definitions'!$C$7</f>
        <v>0</v>
      </c>
      <c r="D91" t="str">
        <f>'Data questionnaire - mobile'!$C$1</f>
        <v>Data questionnaire: Mobile services</v>
      </c>
      <c r="E91" t="s">
        <v>1313</v>
      </c>
      <c r="F91">
        <v>90</v>
      </c>
      <c r="G91" t="str">
        <f>'Data questionnaire - mobile'!$B$33</f>
        <v>1.2.3.</v>
      </c>
      <c r="H91" t="s">
        <v>1314</v>
      </c>
      <c r="I91">
        <f>'Data questionnaire - mobile'!$K$10</f>
        <v>0</v>
      </c>
      <c r="J91" t="s">
        <v>539</v>
      </c>
      <c r="L91" t="s">
        <v>70</v>
      </c>
      <c r="M91" t="str">
        <f>'Data questionnaire - mobile'!$I$9</f>
        <v>As of 31.03.2025</v>
      </c>
    </row>
    <row r="92" spans="1:13" x14ac:dyDescent="0.45">
      <c r="A92">
        <f>'Overview and definitions'!$C$4</f>
        <v>0</v>
      </c>
      <c r="B92">
        <f>'Overview and definitions'!$C$6</f>
        <v>0</v>
      </c>
      <c r="C92">
        <f>'Overview and definitions'!$C$7</f>
        <v>0</v>
      </c>
      <c r="D92" t="str">
        <f>'Data questionnaire - mobile'!$C$1</f>
        <v>Data questionnaire: Mobile services</v>
      </c>
      <c r="E92" t="s">
        <v>1313</v>
      </c>
      <c r="F92">
        <v>91</v>
      </c>
      <c r="G92" t="str">
        <f>'Data questionnaire - mobile'!$B$33</f>
        <v>1.2.3.</v>
      </c>
      <c r="H92" t="s">
        <v>1314</v>
      </c>
      <c r="I92" t="str">
        <f>'Data questionnaire - mobile'!$M$10</f>
        <v>prepaid</v>
      </c>
      <c r="J92" t="s">
        <v>539</v>
      </c>
      <c r="L92" t="s">
        <v>70</v>
      </c>
      <c r="M92" t="str">
        <f>'Data questionnaire - mobile'!$M$9</f>
        <v>As of 30.06.2025</v>
      </c>
    </row>
    <row r="93" spans="1:13" x14ac:dyDescent="0.45">
      <c r="A93">
        <f>'Overview and definitions'!$C$4</f>
        <v>0</v>
      </c>
      <c r="B93">
        <f>'Overview and definitions'!$C$6</f>
        <v>0</v>
      </c>
      <c r="C93">
        <f>'Overview and definitions'!$C$7</f>
        <v>0</v>
      </c>
      <c r="D93" t="str">
        <f>'Data questionnaire - mobile'!$C$1</f>
        <v>Data questionnaire: Mobile services</v>
      </c>
      <c r="E93" t="s">
        <v>1313</v>
      </c>
      <c r="F93">
        <v>92</v>
      </c>
      <c r="G93" t="str">
        <f>'Data questionnaire - mobile'!$B$33</f>
        <v>1.2.3.</v>
      </c>
      <c r="H93" t="s">
        <v>1314</v>
      </c>
      <c r="I93" t="str">
        <f>'Data questionnaire - mobile'!$N$10</f>
        <v>postpaid</v>
      </c>
      <c r="J93" t="s">
        <v>539</v>
      </c>
      <c r="L93" t="s">
        <v>70</v>
      </c>
      <c r="M93" t="str">
        <f>'Data questionnaire - mobile'!$M$9</f>
        <v>As of 30.06.2025</v>
      </c>
    </row>
    <row r="94" spans="1:13" x14ac:dyDescent="0.45">
      <c r="A94">
        <f>'Overview and definitions'!$C$4</f>
        <v>0</v>
      </c>
      <c r="B94">
        <f>'Overview and definitions'!$C$6</f>
        <v>0</v>
      </c>
      <c r="C94">
        <f>'Overview and definitions'!$C$7</f>
        <v>0</v>
      </c>
      <c r="D94" t="str">
        <f>'Data questionnaire - mobile'!$C$1</f>
        <v>Data questionnaire: Mobile services</v>
      </c>
      <c r="E94" t="s">
        <v>1313</v>
      </c>
      <c r="F94">
        <v>93</v>
      </c>
      <c r="G94" t="str">
        <f>'Data questionnaire - mobile'!$B$33</f>
        <v>1.2.3.</v>
      </c>
      <c r="H94" t="s">
        <v>1314</v>
      </c>
      <c r="I94">
        <f>'Data questionnaire - mobile'!$O$10</f>
        <v>0</v>
      </c>
      <c r="J94" t="s">
        <v>539</v>
      </c>
      <c r="L94" t="s">
        <v>70</v>
      </c>
      <c r="M94" t="str">
        <f>'Data questionnaire - mobile'!$M$9</f>
        <v>As of 30.06.2025</v>
      </c>
    </row>
    <row r="95" spans="1:13" x14ac:dyDescent="0.45">
      <c r="A95">
        <f>'Overview and definitions'!$C$4</f>
        <v>0</v>
      </c>
      <c r="B95">
        <f>'Overview and definitions'!$C$6</f>
        <v>0</v>
      </c>
      <c r="C95">
        <f>'Overview and definitions'!$C$7</f>
        <v>0</v>
      </c>
      <c r="D95" t="str">
        <f>'Data questionnaire - mobile'!$C$1</f>
        <v>Data questionnaire: Mobile services</v>
      </c>
      <c r="E95" t="s">
        <v>1313</v>
      </c>
      <c r="F95">
        <v>94</v>
      </c>
      <c r="G95" t="str">
        <f>'Data questionnaire - mobile'!$B$33</f>
        <v>1.2.3.</v>
      </c>
      <c r="H95" t="s">
        <v>1314</v>
      </c>
      <c r="I95" t="str">
        <f>'Data questionnaire - mobile'!$Q$10</f>
        <v>prepaid</v>
      </c>
      <c r="J95" t="s">
        <v>539</v>
      </c>
      <c r="L95" t="s">
        <v>70</v>
      </c>
      <c r="M95" t="str">
        <f>'Data questionnaire - mobile'!$Q$9</f>
        <v>As of 30.09.2025</v>
      </c>
    </row>
    <row r="96" spans="1:13" x14ac:dyDescent="0.45">
      <c r="A96">
        <f>'Overview and definitions'!$C$4</f>
        <v>0</v>
      </c>
      <c r="B96">
        <f>'Overview and definitions'!$C$6</f>
        <v>0</v>
      </c>
      <c r="C96">
        <f>'Overview and definitions'!$C$7</f>
        <v>0</v>
      </c>
      <c r="D96" t="str">
        <f>'Data questionnaire - mobile'!$C$1</f>
        <v>Data questionnaire: Mobile services</v>
      </c>
      <c r="E96" t="s">
        <v>1313</v>
      </c>
      <c r="F96">
        <v>95</v>
      </c>
      <c r="G96" t="str">
        <f>'Data questionnaire - mobile'!$B$33</f>
        <v>1.2.3.</v>
      </c>
      <c r="H96" t="s">
        <v>1314</v>
      </c>
      <c r="I96" t="str">
        <f>'Data questionnaire - mobile'!$R$10</f>
        <v>postpaid</v>
      </c>
      <c r="J96" t="s">
        <v>539</v>
      </c>
      <c r="L96" t="s">
        <v>70</v>
      </c>
      <c r="M96" t="str">
        <f>'Data questionnaire - mobile'!$Q$9</f>
        <v>As of 30.09.2025</v>
      </c>
    </row>
    <row r="97" spans="1:13" x14ac:dyDescent="0.45">
      <c r="A97">
        <f>'Overview and definitions'!$C$4</f>
        <v>0</v>
      </c>
      <c r="B97">
        <f>'Overview and definitions'!$C$6</f>
        <v>0</v>
      </c>
      <c r="C97">
        <f>'Overview and definitions'!$C$7</f>
        <v>0</v>
      </c>
      <c r="D97" t="str">
        <f>'Data questionnaire - mobile'!$C$1</f>
        <v>Data questionnaire: Mobile services</v>
      </c>
      <c r="E97" t="s">
        <v>1313</v>
      </c>
      <c r="F97">
        <v>96</v>
      </c>
      <c r="G97" t="str">
        <f>'Data questionnaire - mobile'!$B$33</f>
        <v>1.2.3.</v>
      </c>
      <c r="H97" t="s">
        <v>1314</v>
      </c>
      <c r="I97">
        <f>'Data questionnaire - mobile'!$S$10</f>
        <v>0</v>
      </c>
      <c r="J97" t="s">
        <v>539</v>
      </c>
      <c r="L97" t="s">
        <v>70</v>
      </c>
      <c r="M97" t="str">
        <f>'Data questionnaire - mobile'!$Q$9</f>
        <v>As of 30.09.2025</v>
      </c>
    </row>
    <row r="98" spans="1:13" x14ac:dyDescent="0.45">
      <c r="A98">
        <f>'Overview and definitions'!$C$4</f>
        <v>0</v>
      </c>
      <c r="B98">
        <f>'Overview and definitions'!$C$6</f>
        <v>0</v>
      </c>
      <c r="C98">
        <f>'Overview and definitions'!$C$7</f>
        <v>0</v>
      </c>
      <c r="D98" t="str">
        <f>'Data questionnaire - mobile'!$C$1</f>
        <v>Data questionnaire: Mobile services</v>
      </c>
      <c r="E98" t="s">
        <v>1313</v>
      </c>
      <c r="F98">
        <v>97</v>
      </c>
      <c r="G98" t="str">
        <f>'Data questionnaire - mobile'!$B$35</f>
        <v>1.2.4.</v>
      </c>
      <c r="H98" t="s">
        <v>1314</v>
      </c>
      <c r="I98" t="str">
        <f>'Data questionnaire - mobile'!$E$10</f>
        <v>prepaid</v>
      </c>
      <c r="J98" t="s">
        <v>1316</v>
      </c>
      <c r="L98" t="s">
        <v>70</v>
      </c>
      <c r="M98" t="str">
        <f>'Data questionnaire - mobile'!$E$9</f>
        <v>As of 31.12.2024</v>
      </c>
    </row>
    <row r="99" spans="1:13" x14ac:dyDescent="0.45">
      <c r="A99">
        <f>'Overview and definitions'!$C$4</f>
        <v>0</v>
      </c>
      <c r="B99">
        <f>'Overview and definitions'!$C$6</f>
        <v>0</v>
      </c>
      <c r="C99">
        <f>'Overview and definitions'!$C$7</f>
        <v>0</v>
      </c>
      <c r="D99" t="str">
        <f>'Data questionnaire - mobile'!$C$1</f>
        <v>Data questionnaire: Mobile services</v>
      </c>
      <c r="E99" t="s">
        <v>1313</v>
      </c>
      <c r="F99">
        <v>98</v>
      </c>
      <c r="G99" t="str">
        <f>'Data questionnaire - mobile'!$B$35</f>
        <v>1.2.4.</v>
      </c>
      <c r="H99" t="s">
        <v>1314</v>
      </c>
      <c r="I99" t="str">
        <f>'Data questionnaire - mobile'!$F$10</f>
        <v>postpaid</v>
      </c>
      <c r="J99" t="s">
        <v>1316</v>
      </c>
      <c r="L99" t="s">
        <v>70</v>
      </c>
      <c r="M99" t="str">
        <f>'Data questionnaire - mobile'!$E$9</f>
        <v>As of 31.12.2024</v>
      </c>
    </row>
    <row r="100" spans="1:13" x14ac:dyDescent="0.45">
      <c r="A100">
        <f>'Overview and definitions'!$C$4</f>
        <v>0</v>
      </c>
      <c r="B100">
        <f>'Overview and definitions'!$C$6</f>
        <v>0</v>
      </c>
      <c r="C100">
        <f>'Overview and definitions'!$C$7</f>
        <v>0</v>
      </c>
      <c r="D100" t="str">
        <f>'Data questionnaire - mobile'!$C$1</f>
        <v>Data questionnaire: Mobile services</v>
      </c>
      <c r="E100" t="s">
        <v>1313</v>
      </c>
      <c r="F100">
        <v>99</v>
      </c>
      <c r="G100" t="str">
        <f>'Data questionnaire - mobile'!$B$35</f>
        <v>1.2.4.</v>
      </c>
      <c r="H100" t="s">
        <v>1314</v>
      </c>
      <c r="I100" t="str">
        <f>'Data questionnaire - mobile'!$G$9</f>
        <v>… of which are corporate</v>
      </c>
      <c r="J100" t="s">
        <v>1316</v>
      </c>
      <c r="L100" t="s">
        <v>70</v>
      </c>
      <c r="M100" t="str">
        <f>'Data questionnaire - mobile'!$E$9</f>
        <v>As of 31.12.2024</v>
      </c>
    </row>
    <row r="101" spans="1:13" x14ac:dyDescent="0.45">
      <c r="A101">
        <f>'Overview and definitions'!$C$4</f>
        <v>0</v>
      </c>
      <c r="B101">
        <f>'Overview and definitions'!$C$6</f>
        <v>0</v>
      </c>
      <c r="C101">
        <f>'Overview and definitions'!$C$7</f>
        <v>0</v>
      </c>
      <c r="D101" t="str">
        <f>'Data questionnaire - mobile'!$C$1</f>
        <v>Data questionnaire: Mobile services</v>
      </c>
      <c r="E101" t="s">
        <v>1313</v>
      </c>
      <c r="F101">
        <v>100</v>
      </c>
      <c r="G101" t="str">
        <f>'Data questionnaire - mobile'!$B$35</f>
        <v>1.2.4.</v>
      </c>
      <c r="H101" t="s">
        <v>1314</v>
      </c>
      <c r="I101" t="str">
        <f>'Data questionnaire - mobile'!$I$10</f>
        <v>prepaid</v>
      </c>
      <c r="J101" t="s">
        <v>1316</v>
      </c>
      <c r="L101" t="s">
        <v>70</v>
      </c>
      <c r="M101" t="str">
        <f>'Data questionnaire - mobile'!$I$9</f>
        <v>As of 31.03.2025</v>
      </c>
    </row>
    <row r="102" spans="1:13" x14ac:dyDescent="0.45">
      <c r="A102">
        <f>'Overview and definitions'!$C$4</f>
        <v>0</v>
      </c>
      <c r="B102">
        <f>'Overview and definitions'!$C$6</f>
        <v>0</v>
      </c>
      <c r="C102">
        <f>'Overview and definitions'!$C$7</f>
        <v>0</v>
      </c>
      <c r="D102" t="str">
        <f>'Data questionnaire - mobile'!$C$1</f>
        <v>Data questionnaire: Mobile services</v>
      </c>
      <c r="E102" t="s">
        <v>1313</v>
      </c>
      <c r="F102">
        <v>101</v>
      </c>
      <c r="G102" t="str">
        <f>'Data questionnaire - mobile'!$B$35</f>
        <v>1.2.4.</v>
      </c>
      <c r="H102" t="s">
        <v>1314</v>
      </c>
      <c r="I102" t="str">
        <f>'Data questionnaire - mobile'!$J$10</f>
        <v>postpaid</v>
      </c>
      <c r="J102" t="s">
        <v>1316</v>
      </c>
      <c r="L102" t="s">
        <v>70</v>
      </c>
      <c r="M102" t="str">
        <f>'Data questionnaire - mobile'!$I$9</f>
        <v>As of 31.03.2025</v>
      </c>
    </row>
    <row r="103" spans="1:13" x14ac:dyDescent="0.45">
      <c r="A103">
        <f>'Overview and definitions'!$C$4</f>
        <v>0</v>
      </c>
      <c r="B103">
        <f>'Overview and definitions'!$C$6</f>
        <v>0</v>
      </c>
      <c r="C103">
        <f>'Overview and definitions'!$C$7</f>
        <v>0</v>
      </c>
      <c r="D103" t="str">
        <f>'Data questionnaire - mobile'!$C$1</f>
        <v>Data questionnaire: Mobile services</v>
      </c>
      <c r="E103" t="s">
        <v>1313</v>
      </c>
      <c r="F103">
        <v>102</v>
      </c>
      <c r="G103" t="str">
        <f>'Data questionnaire - mobile'!$B$35</f>
        <v>1.2.4.</v>
      </c>
      <c r="H103" t="s">
        <v>1314</v>
      </c>
      <c r="I103">
        <f>'Data questionnaire - mobile'!$K$10</f>
        <v>0</v>
      </c>
      <c r="J103" t="s">
        <v>1316</v>
      </c>
      <c r="L103" t="s">
        <v>70</v>
      </c>
      <c r="M103" t="str">
        <f>'Data questionnaire - mobile'!$I$9</f>
        <v>As of 31.03.2025</v>
      </c>
    </row>
    <row r="104" spans="1:13" x14ac:dyDescent="0.45">
      <c r="A104">
        <f>'Overview and definitions'!$C$4</f>
        <v>0</v>
      </c>
      <c r="B104">
        <f>'Overview and definitions'!$C$6</f>
        <v>0</v>
      </c>
      <c r="C104">
        <f>'Overview and definitions'!$C$7</f>
        <v>0</v>
      </c>
      <c r="D104" t="str">
        <f>'Data questionnaire - mobile'!$C$1</f>
        <v>Data questionnaire: Mobile services</v>
      </c>
      <c r="E104" t="s">
        <v>1313</v>
      </c>
      <c r="F104">
        <v>103</v>
      </c>
      <c r="G104" t="str">
        <f>'Data questionnaire - mobile'!$B$35</f>
        <v>1.2.4.</v>
      </c>
      <c r="H104" t="s">
        <v>1314</v>
      </c>
      <c r="I104" t="str">
        <f>'Data questionnaire - mobile'!$M$10</f>
        <v>prepaid</v>
      </c>
      <c r="J104" t="s">
        <v>1316</v>
      </c>
      <c r="L104" t="s">
        <v>70</v>
      </c>
      <c r="M104" t="str">
        <f>'Data questionnaire - mobile'!$M$9</f>
        <v>As of 30.06.2025</v>
      </c>
    </row>
    <row r="105" spans="1:13" x14ac:dyDescent="0.45">
      <c r="A105">
        <f>'Overview and definitions'!$C$4</f>
        <v>0</v>
      </c>
      <c r="B105">
        <f>'Overview and definitions'!$C$6</f>
        <v>0</v>
      </c>
      <c r="C105">
        <f>'Overview and definitions'!$C$7</f>
        <v>0</v>
      </c>
      <c r="D105" t="str">
        <f>'Data questionnaire - mobile'!$C$1</f>
        <v>Data questionnaire: Mobile services</v>
      </c>
      <c r="E105" t="s">
        <v>1313</v>
      </c>
      <c r="F105">
        <v>104</v>
      </c>
      <c r="G105" t="str">
        <f>'Data questionnaire - mobile'!$B$35</f>
        <v>1.2.4.</v>
      </c>
      <c r="H105" t="s">
        <v>1314</v>
      </c>
      <c r="I105" t="str">
        <f>'Data questionnaire - mobile'!$N$10</f>
        <v>postpaid</v>
      </c>
      <c r="J105" t="s">
        <v>1316</v>
      </c>
      <c r="L105" t="s">
        <v>70</v>
      </c>
      <c r="M105" t="str">
        <f>'Data questionnaire - mobile'!$M$9</f>
        <v>As of 30.06.2025</v>
      </c>
    </row>
    <row r="106" spans="1:13" x14ac:dyDescent="0.45">
      <c r="A106">
        <f>'Overview and definitions'!$C$4</f>
        <v>0</v>
      </c>
      <c r="B106">
        <f>'Overview and definitions'!$C$6</f>
        <v>0</v>
      </c>
      <c r="C106">
        <f>'Overview and definitions'!$C$7</f>
        <v>0</v>
      </c>
      <c r="D106" t="str">
        <f>'Data questionnaire - mobile'!$C$1</f>
        <v>Data questionnaire: Mobile services</v>
      </c>
      <c r="E106" t="s">
        <v>1313</v>
      </c>
      <c r="F106">
        <v>105</v>
      </c>
      <c r="G106" t="str">
        <f>'Data questionnaire - mobile'!$B$35</f>
        <v>1.2.4.</v>
      </c>
      <c r="H106" t="s">
        <v>1314</v>
      </c>
      <c r="I106">
        <f>'Data questionnaire - mobile'!$O$10</f>
        <v>0</v>
      </c>
      <c r="J106" t="s">
        <v>1316</v>
      </c>
      <c r="L106" t="s">
        <v>70</v>
      </c>
      <c r="M106" t="str">
        <f>'Data questionnaire - mobile'!$M$9</f>
        <v>As of 30.06.2025</v>
      </c>
    </row>
    <row r="107" spans="1:13" x14ac:dyDescent="0.45">
      <c r="A107">
        <f>'Overview and definitions'!$C$4</f>
        <v>0</v>
      </c>
      <c r="B107">
        <f>'Overview and definitions'!$C$6</f>
        <v>0</v>
      </c>
      <c r="C107">
        <f>'Overview and definitions'!$C$7</f>
        <v>0</v>
      </c>
      <c r="D107" t="str">
        <f>'Data questionnaire - mobile'!$C$1</f>
        <v>Data questionnaire: Mobile services</v>
      </c>
      <c r="E107" t="s">
        <v>1313</v>
      </c>
      <c r="F107">
        <v>106</v>
      </c>
      <c r="G107" t="str">
        <f>'Data questionnaire - mobile'!$B$35</f>
        <v>1.2.4.</v>
      </c>
      <c r="H107" t="s">
        <v>1314</v>
      </c>
      <c r="I107" t="str">
        <f>'Data questionnaire - mobile'!$Q$10</f>
        <v>prepaid</v>
      </c>
      <c r="J107" t="s">
        <v>1316</v>
      </c>
      <c r="L107" t="s">
        <v>70</v>
      </c>
      <c r="M107" t="str">
        <f>'Data questionnaire - mobile'!$Q$9</f>
        <v>As of 30.09.2025</v>
      </c>
    </row>
    <row r="108" spans="1:13" x14ac:dyDescent="0.45">
      <c r="A108">
        <f>'Overview and definitions'!$C$4</f>
        <v>0</v>
      </c>
      <c r="B108">
        <f>'Overview and definitions'!$C$6</f>
        <v>0</v>
      </c>
      <c r="C108">
        <f>'Overview and definitions'!$C$7</f>
        <v>0</v>
      </c>
      <c r="D108" t="str">
        <f>'Data questionnaire - mobile'!$C$1</f>
        <v>Data questionnaire: Mobile services</v>
      </c>
      <c r="E108" t="s">
        <v>1313</v>
      </c>
      <c r="F108">
        <v>107</v>
      </c>
      <c r="G108" t="str">
        <f>'Data questionnaire - mobile'!$B$35</f>
        <v>1.2.4.</v>
      </c>
      <c r="H108" t="s">
        <v>1314</v>
      </c>
      <c r="I108" t="str">
        <f>'Data questionnaire - mobile'!$R$10</f>
        <v>postpaid</v>
      </c>
      <c r="J108" t="s">
        <v>1316</v>
      </c>
      <c r="L108" t="s">
        <v>70</v>
      </c>
      <c r="M108" t="str">
        <f>'Data questionnaire - mobile'!$Q$9</f>
        <v>As of 30.09.2025</v>
      </c>
    </row>
    <row r="109" spans="1:13" x14ac:dyDescent="0.45">
      <c r="A109">
        <f>'Overview and definitions'!$C$4</f>
        <v>0</v>
      </c>
      <c r="B109">
        <f>'Overview and definitions'!$C$6</f>
        <v>0</v>
      </c>
      <c r="C109">
        <f>'Overview and definitions'!$C$7</f>
        <v>0</v>
      </c>
      <c r="D109" t="str">
        <f>'Data questionnaire - mobile'!$C$1</f>
        <v>Data questionnaire: Mobile services</v>
      </c>
      <c r="E109" t="s">
        <v>1313</v>
      </c>
      <c r="F109">
        <v>108</v>
      </c>
      <c r="G109" t="str">
        <f>'Data questionnaire - mobile'!$B$35</f>
        <v>1.2.4.</v>
      </c>
      <c r="H109" t="s">
        <v>1314</v>
      </c>
      <c r="I109">
        <f>'Data questionnaire - mobile'!$S$10</f>
        <v>0</v>
      </c>
      <c r="J109" t="s">
        <v>1316</v>
      </c>
      <c r="L109" t="s">
        <v>70</v>
      </c>
      <c r="M109" t="str">
        <f>'Data questionnaire - mobile'!$Q$9</f>
        <v>As of 30.09.2025</v>
      </c>
    </row>
    <row r="110" spans="1:13" x14ac:dyDescent="0.45">
      <c r="A110">
        <f>'Overview and definitions'!$C$4</f>
        <v>0</v>
      </c>
      <c r="B110">
        <f>'Overview and definitions'!$C$6</f>
        <v>0</v>
      </c>
      <c r="C110">
        <f>'Overview and definitions'!$C$7</f>
        <v>0</v>
      </c>
      <c r="D110" t="str">
        <f>'Data questionnaire - mobile'!$C$1</f>
        <v>Data questionnaire: Mobile services</v>
      </c>
      <c r="E110" t="s">
        <v>1313</v>
      </c>
      <c r="F110">
        <v>109</v>
      </c>
      <c r="G110" t="str">
        <f>'Data questionnaire - mobile'!$B$37</f>
        <v>1.2.5.</v>
      </c>
      <c r="H110" t="s">
        <v>1314</v>
      </c>
      <c r="I110" t="str">
        <f>'Data questionnaire - mobile'!$E$10</f>
        <v>prepaid</v>
      </c>
      <c r="J110" t="s">
        <v>592</v>
      </c>
      <c r="L110" t="s">
        <v>70</v>
      </c>
      <c r="M110" t="str">
        <f>'Data questionnaire - mobile'!$E$9</f>
        <v>As of 31.12.2024</v>
      </c>
    </row>
    <row r="111" spans="1:13" x14ac:dyDescent="0.45">
      <c r="A111">
        <f>'Overview and definitions'!$C$4</f>
        <v>0</v>
      </c>
      <c r="B111">
        <f>'Overview and definitions'!$C$6</f>
        <v>0</v>
      </c>
      <c r="C111">
        <f>'Overview and definitions'!$C$7</f>
        <v>0</v>
      </c>
      <c r="D111" t="str">
        <f>'Data questionnaire - mobile'!$C$1</f>
        <v>Data questionnaire: Mobile services</v>
      </c>
      <c r="E111" t="s">
        <v>1313</v>
      </c>
      <c r="F111">
        <v>110</v>
      </c>
      <c r="G111" t="str">
        <f>'Data questionnaire - mobile'!$B$37</f>
        <v>1.2.5.</v>
      </c>
      <c r="H111" t="s">
        <v>1314</v>
      </c>
      <c r="I111" t="str">
        <f>'Data questionnaire - mobile'!$F$10</f>
        <v>postpaid</v>
      </c>
      <c r="J111" t="s">
        <v>592</v>
      </c>
      <c r="L111" t="s">
        <v>70</v>
      </c>
      <c r="M111" t="str">
        <f>'Data questionnaire - mobile'!$E$9</f>
        <v>As of 31.12.2024</v>
      </c>
    </row>
    <row r="112" spans="1:13" x14ac:dyDescent="0.45">
      <c r="A112">
        <f>'Overview and definitions'!$C$4</f>
        <v>0</v>
      </c>
      <c r="B112">
        <f>'Overview and definitions'!$C$6</f>
        <v>0</v>
      </c>
      <c r="C112">
        <f>'Overview and definitions'!$C$7</f>
        <v>0</v>
      </c>
      <c r="D112" t="str">
        <f>'Data questionnaire - mobile'!$C$1</f>
        <v>Data questionnaire: Mobile services</v>
      </c>
      <c r="E112" t="s">
        <v>1313</v>
      </c>
      <c r="F112">
        <v>111</v>
      </c>
      <c r="G112" t="str">
        <f>'Data questionnaire - mobile'!$B$37</f>
        <v>1.2.5.</v>
      </c>
      <c r="H112" t="s">
        <v>1314</v>
      </c>
      <c r="I112" t="str">
        <f>'Data questionnaire - mobile'!$G$9</f>
        <v>… of which are corporate</v>
      </c>
      <c r="J112" t="s">
        <v>592</v>
      </c>
      <c r="L112" t="s">
        <v>70</v>
      </c>
      <c r="M112" t="str">
        <f>'Data questionnaire - mobile'!$E$9</f>
        <v>As of 31.12.2024</v>
      </c>
    </row>
    <row r="113" spans="1:13" x14ac:dyDescent="0.45">
      <c r="A113">
        <f>'Overview and definitions'!$C$4</f>
        <v>0</v>
      </c>
      <c r="B113">
        <f>'Overview and definitions'!$C$6</f>
        <v>0</v>
      </c>
      <c r="C113">
        <f>'Overview and definitions'!$C$7</f>
        <v>0</v>
      </c>
      <c r="D113" t="str">
        <f>'Data questionnaire - mobile'!$C$1</f>
        <v>Data questionnaire: Mobile services</v>
      </c>
      <c r="E113" t="s">
        <v>1313</v>
      </c>
      <c r="F113">
        <v>112</v>
      </c>
      <c r="G113" t="str">
        <f>'Data questionnaire - mobile'!$B$37</f>
        <v>1.2.5.</v>
      </c>
      <c r="H113" t="s">
        <v>1314</v>
      </c>
      <c r="I113" t="str">
        <f>'Data questionnaire - mobile'!$I$10</f>
        <v>prepaid</v>
      </c>
      <c r="J113" t="s">
        <v>592</v>
      </c>
      <c r="L113" t="s">
        <v>70</v>
      </c>
      <c r="M113" t="str">
        <f>'Data questionnaire - mobile'!$I$9</f>
        <v>As of 31.03.2025</v>
      </c>
    </row>
    <row r="114" spans="1:13" x14ac:dyDescent="0.45">
      <c r="A114">
        <f>'Overview and definitions'!$C$4</f>
        <v>0</v>
      </c>
      <c r="B114">
        <f>'Overview and definitions'!$C$6</f>
        <v>0</v>
      </c>
      <c r="C114">
        <f>'Overview and definitions'!$C$7</f>
        <v>0</v>
      </c>
      <c r="D114" t="str">
        <f>'Data questionnaire - mobile'!$C$1</f>
        <v>Data questionnaire: Mobile services</v>
      </c>
      <c r="E114" t="s">
        <v>1313</v>
      </c>
      <c r="F114">
        <v>113</v>
      </c>
      <c r="G114" t="str">
        <f>'Data questionnaire - mobile'!$B$37</f>
        <v>1.2.5.</v>
      </c>
      <c r="H114" t="s">
        <v>1314</v>
      </c>
      <c r="I114" t="str">
        <f>'Data questionnaire - mobile'!$J$10</f>
        <v>postpaid</v>
      </c>
      <c r="J114" t="s">
        <v>592</v>
      </c>
      <c r="L114" t="s">
        <v>70</v>
      </c>
      <c r="M114" t="str">
        <f>'Data questionnaire - mobile'!$I$9</f>
        <v>As of 31.03.2025</v>
      </c>
    </row>
    <row r="115" spans="1:13" x14ac:dyDescent="0.45">
      <c r="A115">
        <f>'Overview and definitions'!$C$4</f>
        <v>0</v>
      </c>
      <c r="B115">
        <f>'Overview and definitions'!$C$6</f>
        <v>0</v>
      </c>
      <c r="C115">
        <f>'Overview and definitions'!$C$7</f>
        <v>0</v>
      </c>
      <c r="D115" t="str">
        <f>'Data questionnaire - mobile'!$C$1</f>
        <v>Data questionnaire: Mobile services</v>
      </c>
      <c r="E115" t="s">
        <v>1313</v>
      </c>
      <c r="F115">
        <v>114</v>
      </c>
      <c r="G115" t="str">
        <f>'Data questionnaire - mobile'!$B$37</f>
        <v>1.2.5.</v>
      </c>
      <c r="H115" t="s">
        <v>1314</v>
      </c>
      <c r="I115">
        <f>'Data questionnaire - mobile'!$K$10</f>
        <v>0</v>
      </c>
      <c r="J115" t="s">
        <v>592</v>
      </c>
      <c r="L115" t="s">
        <v>70</v>
      </c>
      <c r="M115" t="str">
        <f>'Data questionnaire - mobile'!$I$9</f>
        <v>As of 31.03.2025</v>
      </c>
    </row>
    <row r="116" spans="1:13" x14ac:dyDescent="0.45">
      <c r="A116">
        <f>'Overview and definitions'!$C$4</f>
        <v>0</v>
      </c>
      <c r="B116">
        <f>'Overview and definitions'!$C$6</f>
        <v>0</v>
      </c>
      <c r="C116">
        <f>'Overview and definitions'!$C$7</f>
        <v>0</v>
      </c>
      <c r="D116" t="str">
        <f>'Data questionnaire - mobile'!$C$1</f>
        <v>Data questionnaire: Mobile services</v>
      </c>
      <c r="E116" t="s">
        <v>1313</v>
      </c>
      <c r="F116">
        <v>115</v>
      </c>
      <c r="G116" t="str">
        <f>'Data questionnaire - mobile'!$B$37</f>
        <v>1.2.5.</v>
      </c>
      <c r="H116" t="s">
        <v>1314</v>
      </c>
      <c r="I116" t="str">
        <f>'Data questionnaire - mobile'!$M$10</f>
        <v>prepaid</v>
      </c>
      <c r="J116" t="s">
        <v>592</v>
      </c>
      <c r="L116" t="s">
        <v>70</v>
      </c>
      <c r="M116" t="str">
        <f>'Data questionnaire - mobile'!$M$9</f>
        <v>As of 30.06.2025</v>
      </c>
    </row>
    <row r="117" spans="1:13" x14ac:dyDescent="0.45">
      <c r="A117">
        <f>'Overview and definitions'!$C$4</f>
        <v>0</v>
      </c>
      <c r="B117">
        <f>'Overview and definitions'!$C$6</f>
        <v>0</v>
      </c>
      <c r="C117">
        <f>'Overview and definitions'!$C$7</f>
        <v>0</v>
      </c>
      <c r="D117" t="str">
        <f>'Data questionnaire - mobile'!$C$1</f>
        <v>Data questionnaire: Mobile services</v>
      </c>
      <c r="E117" t="s">
        <v>1313</v>
      </c>
      <c r="F117">
        <v>116</v>
      </c>
      <c r="G117" t="str">
        <f>'Data questionnaire - mobile'!$B$37</f>
        <v>1.2.5.</v>
      </c>
      <c r="H117" t="s">
        <v>1314</v>
      </c>
      <c r="I117" t="str">
        <f>'Data questionnaire - mobile'!$N$10</f>
        <v>postpaid</v>
      </c>
      <c r="J117" t="s">
        <v>592</v>
      </c>
      <c r="L117" t="s">
        <v>70</v>
      </c>
      <c r="M117" t="str">
        <f>'Data questionnaire - mobile'!$M$9</f>
        <v>As of 30.06.2025</v>
      </c>
    </row>
    <row r="118" spans="1:13" x14ac:dyDescent="0.45">
      <c r="A118">
        <f>'Overview and definitions'!$C$4</f>
        <v>0</v>
      </c>
      <c r="B118">
        <f>'Overview and definitions'!$C$6</f>
        <v>0</v>
      </c>
      <c r="C118">
        <f>'Overview and definitions'!$C$7</f>
        <v>0</v>
      </c>
      <c r="D118" t="str">
        <f>'Data questionnaire - mobile'!$C$1</f>
        <v>Data questionnaire: Mobile services</v>
      </c>
      <c r="E118" t="s">
        <v>1313</v>
      </c>
      <c r="F118">
        <v>117</v>
      </c>
      <c r="G118" t="str">
        <f>'Data questionnaire - mobile'!$B$37</f>
        <v>1.2.5.</v>
      </c>
      <c r="H118" t="s">
        <v>1314</v>
      </c>
      <c r="I118">
        <f>'Data questionnaire - mobile'!$O$10</f>
        <v>0</v>
      </c>
      <c r="J118" t="s">
        <v>592</v>
      </c>
      <c r="L118" t="s">
        <v>70</v>
      </c>
      <c r="M118" t="str">
        <f>'Data questionnaire - mobile'!$M$9</f>
        <v>As of 30.06.2025</v>
      </c>
    </row>
    <row r="119" spans="1:13" x14ac:dyDescent="0.45">
      <c r="A119">
        <f>'Overview and definitions'!$C$4</f>
        <v>0</v>
      </c>
      <c r="B119">
        <f>'Overview and definitions'!$C$6</f>
        <v>0</v>
      </c>
      <c r="C119">
        <f>'Overview and definitions'!$C$7</f>
        <v>0</v>
      </c>
      <c r="D119" t="str">
        <f>'Data questionnaire - mobile'!$C$1</f>
        <v>Data questionnaire: Mobile services</v>
      </c>
      <c r="E119" t="s">
        <v>1313</v>
      </c>
      <c r="F119">
        <v>118</v>
      </c>
      <c r="G119" t="str">
        <f>'Data questionnaire - mobile'!$B$37</f>
        <v>1.2.5.</v>
      </c>
      <c r="H119" t="s">
        <v>1314</v>
      </c>
      <c r="I119" t="str">
        <f>'Data questionnaire - mobile'!$Q$10</f>
        <v>prepaid</v>
      </c>
      <c r="J119" t="s">
        <v>592</v>
      </c>
      <c r="L119" t="s">
        <v>70</v>
      </c>
      <c r="M119" t="str">
        <f>'Data questionnaire - mobile'!$Q$9</f>
        <v>As of 30.09.2025</v>
      </c>
    </row>
    <row r="120" spans="1:13" x14ac:dyDescent="0.45">
      <c r="A120">
        <f>'Overview and definitions'!$C$4</f>
        <v>0</v>
      </c>
      <c r="B120">
        <f>'Overview and definitions'!$C$6</f>
        <v>0</v>
      </c>
      <c r="C120">
        <f>'Overview and definitions'!$C$7</f>
        <v>0</v>
      </c>
      <c r="D120" t="str">
        <f>'Data questionnaire - mobile'!$C$1</f>
        <v>Data questionnaire: Mobile services</v>
      </c>
      <c r="E120" t="s">
        <v>1313</v>
      </c>
      <c r="F120">
        <v>119</v>
      </c>
      <c r="G120" t="str">
        <f>'Data questionnaire - mobile'!$B$37</f>
        <v>1.2.5.</v>
      </c>
      <c r="H120" t="s">
        <v>1314</v>
      </c>
      <c r="I120" t="str">
        <f>'Data questionnaire - mobile'!$R$10</f>
        <v>postpaid</v>
      </c>
      <c r="J120" t="s">
        <v>592</v>
      </c>
      <c r="L120" t="s">
        <v>70</v>
      </c>
      <c r="M120" t="str">
        <f>'Data questionnaire - mobile'!$Q$9</f>
        <v>As of 30.09.2025</v>
      </c>
    </row>
    <row r="121" spans="1:13" x14ac:dyDescent="0.45">
      <c r="A121">
        <f>'Overview and definitions'!$C$4</f>
        <v>0</v>
      </c>
      <c r="B121">
        <f>'Overview and definitions'!$C$6</f>
        <v>0</v>
      </c>
      <c r="C121">
        <f>'Overview and definitions'!$C$7</f>
        <v>0</v>
      </c>
      <c r="D121" t="str">
        <f>'Data questionnaire - mobile'!$C$1</f>
        <v>Data questionnaire: Mobile services</v>
      </c>
      <c r="E121" t="s">
        <v>1313</v>
      </c>
      <c r="F121">
        <v>120</v>
      </c>
      <c r="G121" t="str">
        <f>'Data questionnaire - mobile'!$B$37</f>
        <v>1.2.5.</v>
      </c>
      <c r="H121" t="s">
        <v>1314</v>
      </c>
      <c r="I121">
        <f>'Data questionnaire - mobile'!$S$10</f>
        <v>0</v>
      </c>
      <c r="J121" t="s">
        <v>592</v>
      </c>
      <c r="L121" t="s">
        <v>70</v>
      </c>
      <c r="M121" t="str">
        <f>'Data questionnaire - mobile'!$Q$9</f>
        <v>As of 30.09.2025</v>
      </c>
    </row>
    <row r="122" spans="1:13" x14ac:dyDescent="0.45">
      <c r="A122">
        <f>'Overview and definitions'!$C$4</f>
        <v>0</v>
      </c>
      <c r="B122">
        <f>'Overview and definitions'!$C$6</f>
        <v>0</v>
      </c>
      <c r="C122">
        <f>'Overview and definitions'!$C$7</f>
        <v>0</v>
      </c>
      <c r="D122" t="str">
        <f>'Data questionnaire - mobile'!$C$1</f>
        <v>Data questionnaire: Mobile services</v>
      </c>
      <c r="E122" t="s">
        <v>1313</v>
      </c>
      <c r="F122">
        <v>121</v>
      </c>
      <c r="G122" t="str">
        <f>'Data questionnaire - mobile'!$B$39</f>
        <v>1.2.6.</v>
      </c>
      <c r="H122" t="s">
        <v>1314</v>
      </c>
      <c r="I122" t="str">
        <f>'Data questionnaire - mobile'!$E$10</f>
        <v>prepaid</v>
      </c>
      <c r="M122" t="str">
        <f>'Data questionnaire - mobile'!$E$9</f>
        <v>As of 31.12.2024</v>
      </c>
    </row>
    <row r="123" spans="1:13" x14ac:dyDescent="0.45">
      <c r="A123">
        <f>'Overview and definitions'!$C$4</f>
        <v>0</v>
      </c>
      <c r="B123">
        <f>'Overview and definitions'!$C$6</f>
        <v>0</v>
      </c>
      <c r="C123">
        <f>'Overview and definitions'!$C$7</f>
        <v>0</v>
      </c>
      <c r="D123" t="str">
        <f>'Data questionnaire - mobile'!$C$1</f>
        <v>Data questionnaire: Mobile services</v>
      </c>
      <c r="E123" t="s">
        <v>1313</v>
      </c>
      <c r="F123">
        <v>122</v>
      </c>
      <c r="G123" t="str">
        <f>'Data questionnaire - mobile'!$B$39</f>
        <v>1.2.6.</v>
      </c>
      <c r="H123" t="s">
        <v>1314</v>
      </c>
      <c r="I123" t="str">
        <f>'Data questionnaire - mobile'!$F$10</f>
        <v>postpaid</v>
      </c>
      <c r="M123" t="str">
        <f>'Data questionnaire - mobile'!$E$9</f>
        <v>As of 31.12.2024</v>
      </c>
    </row>
    <row r="124" spans="1:13" x14ac:dyDescent="0.45">
      <c r="A124">
        <f>'Overview and definitions'!$C$4</f>
        <v>0</v>
      </c>
      <c r="B124">
        <f>'Overview and definitions'!$C$6</f>
        <v>0</v>
      </c>
      <c r="C124">
        <f>'Overview and definitions'!$C$7</f>
        <v>0</v>
      </c>
      <c r="D124" t="str">
        <f>'Data questionnaire - mobile'!$C$1</f>
        <v>Data questionnaire: Mobile services</v>
      </c>
      <c r="E124" t="s">
        <v>1313</v>
      </c>
      <c r="F124">
        <v>123</v>
      </c>
      <c r="G124" t="str">
        <f>'Data questionnaire - mobile'!$B$39</f>
        <v>1.2.6.</v>
      </c>
      <c r="H124" t="s">
        <v>1314</v>
      </c>
      <c r="I124" t="str">
        <f>'Data questionnaire - mobile'!$G$9</f>
        <v>… of which are corporate</v>
      </c>
      <c r="M124" t="str">
        <f>'Data questionnaire - mobile'!$E$9</f>
        <v>As of 31.12.2024</v>
      </c>
    </row>
    <row r="125" spans="1:13" x14ac:dyDescent="0.45">
      <c r="A125">
        <f>'Overview and definitions'!$C$4</f>
        <v>0</v>
      </c>
      <c r="B125">
        <f>'Overview and definitions'!$C$6</f>
        <v>0</v>
      </c>
      <c r="C125">
        <f>'Overview and definitions'!$C$7</f>
        <v>0</v>
      </c>
      <c r="D125" t="str">
        <f>'Data questionnaire - mobile'!$C$1</f>
        <v>Data questionnaire: Mobile services</v>
      </c>
      <c r="E125" t="s">
        <v>1313</v>
      </c>
      <c r="F125">
        <v>124</v>
      </c>
      <c r="G125" t="str">
        <f>'Data questionnaire - mobile'!$B$39</f>
        <v>1.2.6.</v>
      </c>
      <c r="H125" t="s">
        <v>1314</v>
      </c>
      <c r="I125" t="str">
        <f>'Data questionnaire - mobile'!$I$10</f>
        <v>prepaid</v>
      </c>
      <c r="M125" t="str">
        <f>'Data questionnaire - mobile'!$I$9</f>
        <v>As of 31.03.2025</v>
      </c>
    </row>
    <row r="126" spans="1:13" x14ac:dyDescent="0.45">
      <c r="A126">
        <f>'Overview and definitions'!$C$4</f>
        <v>0</v>
      </c>
      <c r="B126">
        <f>'Overview and definitions'!$C$6</f>
        <v>0</v>
      </c>
      <c r="C126">
        <f>'Overview and definitions'!$C$7</f>
        <v>0</v>
      </c>
      <c r="D126" t="str">
        <f>'Data questionnaire - mobile'!$C$1</f>
        <v>Data questionnaire: Mobile services</v>
      </c>
      <c r="E126" t="s">
        <v>1313</v>
      </c>
      <c r="F126">
        <v>125</v>
      </c>
      <c r="G126" t="str">
        <f>'Data questionnaire - mobile'!$B$39</f>
        <v>1.2.6.</v>
      </c>
      <c r="H126" t="s">
        <v>1314</v>
      </c>
      <c r="I126" t="str">
        <f>'Data questionnaire - mobile'!$J$10</f>
        <v>postpaid</v>
      </c>
      <c r="M126" t="str">
        <f>'Data questionnaire - mobile'!$I$9</f>
        <v>As of 31.03.2025</v>
      </c>
    </row>
    <row r="127" spans="1:13" x14ac:dyDescent="0.45">
      <c r="A127">
        <f>'Overview and definitions'!$C$4</f>
        <v>0</v>
      </c>
      <c r="B127">
        <f>'Overview and definitions'!$C$6</f>
        <v>0</v>
      </c>
      <c r="C127">
        <f>'Overview and definitions'!$C$7</f>
        <v>0</v>
      </c>
      <c r="D127" t="str">
        <f>'Data questionnaire - mobile'!$C$1</f>
        <v>Data questionnaire: Mobile services</v>
      </c>
      <c r="E127" t="s">
        <v>1313</v>
      </c>
      <c r="F127">
        <v>126</v>
      </c>
      <c r="G127" t="str">
        <f>'Data questionnaire - mobile'!$B$39</f>
        <v>1.2.6.</v>
      </c>
      <c r="H127" t="s">
        <v>1314</v>
      </c>
      <c r="I127">
        <f>'Data questionnaire - mobile'!$K$10</f>
        <v>0</v>
      </c>
      <c r="M127" t="str">
        <f>'Data questionnaire - mobile'!$I$9</f>
        <v>As of 31.03.2025</v>
      </c>
    </row>
    <row r="128" spans="1:13" x14ac:dyDescent="0.45">
      <c r="A128">
        <f>'Overview and definitions'!$C$4</f>
        <v>0</v>
      </c>
      <c r="B128">
        <f>'Overview and definitions'!$C$6</f>
        <v>0</v>
      </c>
      <c r="C128">
        <f>'Overview and definitions'!$C$7</f>
        <v>0</v>
      </c>
      <c r="D128" t="str">
        <f>'Data questionnaire - mobile'!$C$1</f>
        <v>Data questionnaire: Mobile services</v>
      </c>
      <c r="E128" t="s">
        <v>1313</v>
      </c>
      <c r="F128">
        <v>127</v>
      </c>
      <c r="G128" t="str">
        <f>'Data questionnaire - mobile'!$B$39</f>
        <v>1.2.6.</v>
      </c>
      <c r="H128" t="s">
        <v>1314</v>
      </c>
      <c r="I128" t="str">
        <f>'Data questionnaire - mobile'!$M$10</f>
        <v>prepaid</v>
      </c>
      <c r="M128" t="str">
        <f>'Data questionnaire - mobile'!$M$9</f>
        <v>As of 30.06.2025</v>
      </c>
    </row>
    <row r="129" spans="1:13" x14ac:dyDescent="0.45">
      <c r="A129">
        <f>'Overview and definitions'!$C$4</f>
        <v>0</v>
      </c>
      <c r="B129">
        <f>'Overview and definitions'!$C$6</f>
        <v>0</v>
      </c>
      <c r="C129">
        <f>'Overview and definitions'!$C$7</f>
        <v>0</v>
      </c>
      <c r="D129" t="str">
        <f>'Data questionnaire - mobile'!$C$1</f>
        <v>Data questionnaire: Mobile services</v>
      </c>
      <c r="E129" t="s">
        <v>1313</v>
      </c>
      <c r="F129">
        <v>128</v>
      </c>
      <c r="G129" t="str">
        <f>'Data questionnaire - mobile'!$B$39</f>
        <v>1.2.6.</v>
      </c>
      <c r="H129" t="s">
        <v>1314</v>
      </c>
      <c r="I129" t="str">
        <f>'Data questionnaire - mobile'!$N$10</f>
        <v>postpaid</v>
      </c>
      <c r="M129" t="str">
        <f>'Data questionnaire - mobile'!$M$9</f>
        <v>As of 30.06.2025</v>
      </c>
    </row>
    <row r="130" spans="1:13" x14ac:dyDescent="0.45">
      <c r="A130">
        <f>'Overview and definitions'!$C$4</f>
        <v>0</v>
      </c>
      <c r="B130">
        <f>'Overview and definitions'!$C$6</f>
        <v>0</v>
      </c>
      <c r="C130">
        <f>'Overview and definitions'!$C$7</f>
        <v>0</v>
      </c>
      <c r="D130" t="str">
        <f>'Data questionnaire - mobile'!$C$1</f>
        <v>Data questionnaire: Mobile services</v>
      </c>
      <c r="E130" t="s">
        <v>1313</v>
      </c>
      <c r="F130">
        <v>129</v>
      </c>
      <c r="G130" t="str">
        <f>'Data questionnaire - mobile'!$B$39</f>
        <v>1.2.6.</v>
      </c>
      <c r="H130" t="s">
        <v>1314</v>
      </c>
      <c r="I130">
        <f>'Data questionnaire - mobile'!$O$10</f>
        <v>0</v>
      </c>
      <c r="M130" t="str">
        <f>'Data questionnaire - mobile'!$M$9</f>
        <v>As of 30.06.2025</v>
      </c>
    </row>
    <row r="131" spans="1:13" x14ac:dyDescent="0.45">
      <c r="A131">
        <f>'Overview and definitions'!$C$4</f>
        <v>0</v>
      </c>
      <c r="B131">
        <f>'Overview and definitions'!$C$6</f>
        <v>0</v>
      </c>
      <c r="C131">
        <f>'Overview and definitions'!$C$7</f>
        <v>0</v>
      </c>
      <c r="D131" t="str">
        <f>'Data questionnaire - mobile'!$C$1</f>
        <v>Data questionnaire: Mobile services</v>
      </c>
      <c r="E131" t="s">
        <v>1313</v>
      </c>
      <c r="F131">
        <v>130</v>
      </c>
      <c r="G131" t="str">
        <f>'Data questionnaire - mobile'!$B$39</f>
        <v>1.2.6.</v>
      </c>
      <c r="H131" t="s">
        <v>1314</v>
      </c>
      <c r="I131" t="str">
        <f>'Data questionnaire - mobile'!$Q$10</f>
        <v>prepaid</v>
      </c>
      <c r="M131" t="str">
        <f>'Data questionnaire - mobile'!$Q$9</f>
        <v>As of 30.09.2025</v>
      </c>
    </row>
    <row r="132" spans="1:13" x14ac:dyDescent="0.45">
      <c r="A132">
        <f>'Overview and definitions'!$C$4</f>
        <v>0</v>
      </c>
      <c r="B132">
        <f>'Overview and definitions'!$C$6</f>
        <v>0</v>
      </c>
      <c r="C132">
        <f>'Overview and definitions'!$C$7</f>
        <v>0</v>
      </c>
      <c r="D132" t="str">
        <f>'Data questionnaire - mobile'!$C$1</f>
        <v>Data questionnaire: Mobile services</v>
      </c>
      <c r="E132" t="s">
        <v>1313</v>
      </c>
      <c r="F132">
        <v>131</v>
      </c>
      <c r="G132" t="str">
        <f>'Data questionnaire - mobile'!$B$39</f>
        <v>1.2.6.</v>
      </c>
      <c r="H132" t="s">
        <v>1314</v>
      </c>
      <c r="I132" t="str">
        <f>'Data questionnaire - mobile'!$R$10</f>
        <v>postpaid</v>
      </c>
      <c r="M132" t="str">
        <f>'Data questionnaire - mobile'!$Q$9</f>
        <v>As of 30.09.2025</v>
      </c>
    </row>
    <row r="133" spans="1:13" x14ac:dyDescent="0.45">
      <c r="A133">
        <f>'Overview and definitions'!$C$4</f>
        <v>0</v>
      </c>
      <c r="B133">
        <f>'Overview and definitions'!$C$6</f>
        <v>0</v>
      </c>
      <c r="C133">
        <f>'Overview and definitions'!$C$7</f>
        <v>0</v>
      </c>
      <c r="D133" t="str">
        <f>'Data questionnaire - mobile'!$C$1</f>
        <v>Data questionnaire: Mobile services</v>
      </c>
      <c r="E133" t="s">
        <v>1313</v>
      </c>
      <c r="F133">
        <v>132</v>
      </c>
      <c r="G133" t="str">
        <f>'Data questionnaire - mobile'!$B$39</f>
        <v>1.2.6.</v>
      </c>
      <c r="H133" t="s">
        <v>1314</v>
      </c>
      <c r="I133">
        <f>'Data questionnaire - mobile'!$S$10</f>
        <v>0</v>
      </c>
      <c r="M133" t="str">
        <f>'Data questionnaire - mobile'!$Q$9</f>
        <v>As of 30.09.2025</v>
      </c>
    </row>
    <row r="134" spans="1:13" x14ac:dyDescent="0.45">
      <c r="A134">
        <f>'Overview and definitions'!$C$4</f>
        <v>0</v>
      </c>
      <c r="B134">
        <f>'Overview and definitions'!$C$6</f>
        <v>0</v>
      </c>
      <c r="C134">
        <f>'Overview and definitions'!$C$7</f>
        <v>0</v>
      </c>
      <c r="D134" t="str">
        <f>'Data questionnaire - mobile'!$C$1</f>
        <v>Data questionnaire: Mobile services</v>
      </c>
      <c r="E134" t="s">
        <v>1317</v>
      </c>
      <c r="F134">
        <v>133</v>
      </c>
      <c r="G134" t="str">
        <f>'Data questionnaire - mobile'!$B$47</f>
        <v>2.1.1.1.</v>
      </c>
      <c r="H134" t="str">
        <f>'Data questionnaire - mobile'!$E$46</f>
        <v>units</v>
      </c>
      <c r="K134" t="s">
        <v>773</v>
      </c>
      <c r="L134" t="s">
        <v>67</v>
      </c>
      <c r="M134" t="str">
        <f>'Data questionnaire - mobile'!$E$45</f>
        <v>Q4 2024</v>
      </c>
    </row>
    <row r="135" spans="1:13" x14ac:dyDescent="0.45">
      <c r="A135">
        <f>'Overview and definitions'!$C$4</f>
        <v>0</v>
      </c>
      <c r="B135">
        <f>'Overview and definitions'!$C$6</f>
        <v>0</v>
      </c>
      <c r="C135">
        <f>'Overview and definitions'!$C$7</f>
        <v>0</v>
      </c>
      <c r="D135" t="str">
        <f>'Data questionnaire - mobile'!$C$1</f>
        <v>Data questionnaire: Mobile services</v>
      </c>
      <c r="E135" t="s">
        <v>1317</v>
      </c>
      <c r="F135">
        <v>134</v>
      </c>
      <c r="G135" t="str">
        <f>'Data questionnaire - mobile'!$B$47</f>
        <v>2.1.1.1.</v>
      </c>
      <c r="H135" t="str">
        <f>'Data questionnaire - mobile'!$E$46</f>
        <v>units</v>
      </c>
      <c r="K135" t="s">
        <v>773</v>
      </c>
      <c r="L135" t="s">
        <v>67</v>
      </c>
      <c r="M135" t="str">
        <f>'Data questionnaire - mobile'!$I$45</f>
        <v>Q1 2025</v>
      </c>
    </row>
    <row r="136" spans="1:13" x14ac:dyDescent="0.45">
      <c r="A136">
        <f>'Overview and definitions'!$C$4</f>
        <v>0</v>
      </c>
      <c r="B136">
        <f>'Overview and definitions'!$C$6</f>
        <v>0</v>
      </c>
      <c r="C136">
        <f>'Overview and definitions'!$C$7</f>
        <v>0</v>
      </c>
      <c r="D136" t="str">
        <f>'Data questionnaire - mobile'!$C$1</f>
        <v>Data questionnaire: Mobile services</v>
      </c>
      <c r="E136" t="s">
        <v>1317</v>
      </c>
      <c r="F136">
        <v>135</v>
      </c>
      <c r="G136" t="str">
        <f>'Data questionnaire - mobile'!$B$47</f>
        <v>2.1.1.1.</v>
      </c>
      <c r="H136" t="str">
        <f>'Data questionnaire - mobile'!$E$46</f>
        <v>units</v>
      </c>
      <c r="K136" t="s">
        <v>773</v>
      </c>
      <c r="L136" t="s">
        <v>67</v>
      </c>
      <c r="M136" t="str">
        <f>'Data questionnaire - mobile'!$M$45</f>
        <v>Q2 2025</v>
      </c>
    </row>
    <row r="137" spans="1:13" x14ac:dyDescent="0.45">
      <c r="A137">
        <f>'Overview and definitions'!$C$4</f>
        <v>0</v>
      </c>
      <c r="B137">
        <f>'Overview and definitions'!$C$6</f>
        <v>0</v>
      </c>
      <c r="C137">
        <f>'Overview and definitions'!$C$7</f>
        <v>0</v>
      </c>
      <c r="D137" t="str">
        <f>'Data questionnaire - mobile'!$C$1</f>
        <v>Data questionnaire: Mobile services</v>
      </c>
      <c r="E137" t="s">
        <v>1317</v>
      </c>
      <c r="F137">
        <v>136</v>
      </c>
      <c r="G137" t="str">
        <f>'Data questionnaire - mobile'!$B$47</f>
        <v>2.1.1.1.</v>
      </c>
      <c r="H137" t="str">
        <f>'Data questionnaire - mobile'!$E$46</f>
        <v>units</v>
      </c>
      <c r="K137" t="s">
        <v>773</v>
      </c>
      <c r="L137" t="s">
        <v>67</v>
      </c>
      <c r="M137" t="str">
        <f>'Data questionnaire - mobile'!$Q$45</f>
        <v>Q3 2025</v>
      </c>
    </row>
    <row r="138" spans="1:13" x14ac:dyDescent="0.45">
      <c r="A138">
        <f>'Overview and definitions'!$C$4</f>
        <v>0</v>
      </c>
      <c r="B138">
        <f>'Overview and definitions'!$C$6</f>
        <v>0</v>
      </c>
      <c r="C138">
        <f>'Overview and definitions'!$C$7</f>
        <v>0</v>
      </c>
      <c r="D138" t="str">
        <f>'Data questionnaire - mobile'!$C$1</f>
        <v>Data questionnaire: Mobile services</v>
      </c>
      <c r="E138" t="s">
        <v>1317</v>
      </c>
      <c r="F138">
        <v>137</v>
      </c>
      <c r="G138" t="str">
        <f>'Data questionnaire - mobile'!$B$48</f>
        <v>2.1.1.2.</v>
      </c>
      <c r="H138" t="str">
        <f>'Data questionnaire - mobile'!$E$46</f>
        <v>units</v>
      </c>
      <c r="K138" t="s">
        <v>773</v>
      </c>
      <c r="L138" t="s">
        <v>67</v>
      </c>
      <c r="M138" t="str">
        <f>'Data questionnaire - mobile'!$E$45</f>
        <v>Q4 2024</v>
      </c>
    </row>
    <row r="139" spans="1:13" x14ac:dyDescent="0.45">
      <c r="A139">
        <f>'Overview and definitions'!$C$4</f>
        <v>0</v>
      </c>
      <c r="B139">
        <f>'Overview and definitions'!$C$6</f>
        <v>0</v>
      </c>
      <c r="C139">
        <f>'Overview and definitions'!$C$7</f>
        <v>0</v>
      </c>
      <c r="D139" t="str">
        <f>'Data questionnaire - mobile'!$C$1</f>
        <v>Data questionnaire: Mobile services</v>
      </c>
      <c r="E139" t="s">
        <v>1317</v>
      </c>
      <c r="F139">
        <v>138</v>
      </c>
      <c r="G139" t="str">
        <f>'Data questionnaire - mobile'!$B$48</f>
        <v>2.1.1.2.</v>
      </c>
      <c r="H139" t="str">
        <f>'Data questionnaire - mobile'!$E$46</f>
        <v>units</v>
      </c>
      <c r="K139" t="s">
        <v>773</v>
      </c>
      <c r="L139" t="s">
        <v>67</v>
      </c>
      <c r="M139" t="str">
        <f>'Data questionnaire - mobile'!$I$45</f>
        <v>Q1 2025</v>
      </c>
    </row>
    <row r="140" spans="1:13" x14ac:dyDescent="0.45">
      <c r="A140">
        <f>'Overview and definitions'!$C$4</f>
        <v>0</v>
      </c>
      <c r="B140">
        <f>'Overview and definitions'!$C$6</f>
        <v>0</v>
      </c>
      <c r="C140">
        <f>'Overview and definitions'!$C$7</f>
        <v>0</v>
      </c>
      <c r="D140" t="str">
        <f>'Data questionnaire - mobile'!$C$1</f>
        <v>Data questionnaire: Mobile services</v>
      </c>
      <c r="E140" t="s">
        <v>1317</v>
      </c>
      <c r="F140">
        <v>139</v>
      </c>
      <c r="G140" t="str">
        <f>'Data questionnaire - mobile'!$B$48</f>
        <v>2.1.1.2.</v>
      </c>
      <c r="H140" t="str">
        <f>'Data questionnaire - mobile'!$E$46</f>
        <v>units</v>
      </c>
      <c r="K140" t="s">
        <v>773</v>
      </c>
      <c r="L140" t="s">
        <v>67</v>
      </c>
      <c r="M140" t="str">
        <f>'Data questionnaire - mobile'!$M$45</f>
        <v>Q2 2025</v>
      </c>
    </row>
    <row r="141" spans="1:13" x14ac:dyDescent="0.45">
      <c r="A141">
        <f>'Overview and definitions'!$C$4</f>
        <v>0</v>
      </c>
      <c r="B141">
        <f>'Overview and definitions'!$C$6</f>
        <v>0</v>
      </c>
      <c r="C141">
        <f>'Overview and definitions'!$C$7</f>
        <v>0</v>
      </c>
      <c r="D141" t="str">
        <f>'Data questionnaire - mobile'!$C$1</f>
        <v>Data questionnaire: Mobile services</v>
      </c>
      <c r="E141" t="s">
        <v>1317</v>
      </c>
      <c r="F141">
        <v>140</v>
      </c>
      <c r="G141" t="str">
        <f>'Data questionnaire - mobile'!$B$48</f>
        <v>2.1.1.2.</v>
      </c>
      <c r="H141" t="str">
        <f>'Data questionnaire - mobile'!$E$46</f>
        <v>units</v>
      </c>
      <c r="K141" t="s">
        <v>773</v>
      </c>
      <c r="L141" t="s">
        <v>67</v>
      </c>
      <c r="M141" t="str">
        <f>'Data questionnaire - mobile'!$Q$45</f>
        <v>Q3 2025</v>
      </c>
    </row>
    <row r="142" spans="1:13" x14ac:dyDescent="0.45">
      <c r="A142">
        <f>'Overview and definitions'!$C$4</f>
        <v>0</v>
      </c>
      <c r="B142">
        <f>'Overview and definitions'!$C$6</f>
        <v>0</v>
      </c>
      <c r="C142">
        <f>'Overview and definitions'!$C$7</f>
        <v>0</v>
      </c>
      <c r="D142" t="str">
        <f>'Data questionnaire - mobile'!$C$1</f>
        <v>Data questionnaire: Mobile services</v>
      </c>
      <c r="E142" t="s">
        <v>1317</v>
      </c>
      <c r="F142">
        <v>141</v>
      </c>
      <c r="G142" t="str">
        <f>'Data questionnaire - mobile'!$B$49</f>
        <v>2.1.2.</v>
      </c>
      <c r="H142" t="str">
        <f>'Data questionnaire - mobile'!$E$46</f>
        <v>units</v>
      </c>
      <c r="K142" t="s">
        <v>521</v>
      </c>
      <c r="L142" t="s">
        <v>67</v>
      </c>
      <c r="M142" t="str">
        <f>'Data questionnaire - mobile'!$E$45</f>
        <v>Q4 2024</v>
      </c>
    </row>
    <row r="143" spans="1:13" x14ac:dyDescent="0.45">
      <c r="A143">
        <f>'Overview and definitions'!$C$4</f>
        <v>0</v>
      </c>
      <c r="B143">
        <f>'Overview and definitions'!$C$6</f>
        <v>0</v>
      </c>
      <c r="C143">
        <f>'Overview and definitions'!$C$7</f>
        <v>0</v>
      </c>
      <c r="D143" t="str">
        <f>'Data questionnaire - mobile'!$C$1</f>
        <v>Data questionnaire: Mobile services</v>
      </c>
      <c r="E143" t="s">
        <v>1317</v>
      </c>
      <c r="F143">
        <v>142</v>
      </c>
      <c r="G143" t="str">
        <f>'Data questionnaire - mobile'!$B$49</f>
        <v>2.1.2.</v>
      </c>
      <c r="H143" t="str">
        <f>'Data questionnaire - mobile'!$E$46</f>
        <v>units</v>
      </c>
      <c r="K143" t="s">
        <v>521</v>
      </c>
      <c r="L143" t="s">
        <v>67</v>
      </c>
      <c r="M143" t="str">
        <f>'Data questionnaire - mobile'!$I$45</f>
        <v>Q1 2025</v>
      </c>
    </row>
    <row r="144" spans="1:13" x14ac:dyDescent="0.45">
      <c r="A144">
        <f>'Overview and definitions'!$C$4</f>
        <v>0</v>
      </c>
      <c r="B144">
        <f>'Overview and definitions'!$C$6</f>
        <v>0</v>
      </c>
      <c r="C144">
        <f>'Overview and definitions'!$C$7</f>
        <v>0</v>
      </c>
      <c r="D144" t="str">
        <f>'Data questionnaire - mobile'!$C$1</f>
        <v>Data questionnaire: Mobile services</v>
      </c>
      <c r="E144" t="s">
        <v>1317</v>
      </c>
      <c r="F144">
        <v>143</v>
      </c>
      <c r="G144" t="str">
        <f>'Data questionnaire - mobile'!$B$49</f>
        <v>2.1.2.</v>
      </c>
      <c r="H144" t="str">
        <f>'Data questionnaire - mobile'!$E$46</f>
        <v>units</v>
      </c>
      <c r="K144" t="s">
        <v>521</v>
      </c>
      <c r="L144" t="s">
        <v>67</v>
      </c>
      <c r="M144" t="str">
        <f>'Data questionnaire - mobile'!$M$45</f>
        <v>Q2 2025</v>
      </c>
    </row>
    <row r="145" spans="1:13" x14ac:dyDescent="0.45">
      <c r="A145">
        <f>'Overview and definitions'!$C$4</f>
        <v>0</v>
      </c>
      <c r="B145">
        <f>'Overview and definitions'!$C$6</f>
        <v>0</v>
      </c>
      <c r="C145">
        <f>'Overview and definitions'!$C$7</f>
        <v>0</v>
      </c>
      <c r="D145" t="str">
        <f>'Data questionnaire - mobile'!$C$1</f>
        <v>Data questionnaire: Mobile services</v>
      </c>
      <c r="E145" t="s">
        <v>1317</v>
      </c>
      <c r="F145">
        <v>144</v>
      </c>
      <c r="G145" t="str">
        <f>'Data questionnaire - mobile'!$B$49</f>
        <v>2.1.2.</v>
      </c>
      <c r="H145" t="str">
        <f>'Data questionnaire - mobile'!$E$46</f>
        <v>units</v>
      </c>
      <c r="K145" t="s">
        <v>521</v>
      </c>
      <c r="L145" t="s">
        <v>67</v>
      </c>
      <c r="M145" t="str">
        <f>'Data questionnaire - mobile'!$Q$45</f>
        <v>Q3 2025</v>
      </c>
    </row>
    <row r="146" spans="1:13" x14ac:dyDescent="0.45">
      <c r="A146">
        <f>'Overview and definitions'!$C$4</f>
        <v>0</v>
      </c>
      <c r="B146">
        <f>'Overview and definitions'!$C$6</f>
        <v>0</v>
      </c>
      <c r="C146">
        <f>'Overview and definitions'!$C$7</f>
        <v>0</v>
      </c>
      <c r="D146" t="str">
        <f>'Data questionnaire - mobile'!$C$1</f>
        <v>Data questionnaire: Mobile services</v>
      </c>
      <c r="E146" t="s">
        <v>1317</v>
      </c>
      <c r="F146">
        <v>145</v>
      </c>
      <c r="G146" t="str">
        <f>'Data questionnaire - mobile'!$B$50</f>
        <v>2.1.3.</v>
      </c>
      <c r="H146" t="str">
        <f>'Data questionnaire - mobile'!$E$46</f>
        <v>units</v>
      </c>
      <c r="K146" t="s">
        <v>585</v>
      </c>
      <c r="L146" t="s">
        <v>67</v>
      </c>
      <c r="M146" t="str">
        <f>'Data questionnaire - mobile'!$E$45</f>
        <v>Q4 2024</v>
      </c>
    </row>
    <row r="147" spans="1:13" x14ac:dyDescent="0.45">
      <c r="A147">
        <f>'Overview and definitions'!$C$4</f>
        <v>0</v>
      </c>
      <c r="B147">
        <f>'Overview and definitions'!$C$6</f>
        <v>0</v>
      </c>
      <c r="C147">
        <f>'Overview and definitions'!$C$7</f>
        <v>0</v>
      </c>
      <c r="D147" t="str">
        <f>'Data questionnaire - mobile'!$C$1</f>
        <v>Data questionnaire: Mobile services</v>
      </c>
      <c r="E147" t="s">
        <v>1317</v>
      </c>
      <c r="F147">
        <v>146</v>
      </c>
      <c r="G147" t="str">
        <f>'Data questionnaire - mobile'!$B$50</f>
        <v>2.1.3.</v>
      </c>
      <c r="H147" t="str">
        <f>'Data questionnaire - mobile'!$E$46</f>
        <v>units</v>
      </c>
      <c r="K147" t="s">
        <v>585</v>
      </c>
      <c r="L147" t="s">
        <v>67</v>
      </c>
      <c r="M147" t="str">
        <f>'Data questionnaire - mobile'!$I$45</f>
        <v>Q1 2025</v>
      </c>
    </row>
    <row r="148" spans="1:13" x14ac:dyDescent="0.45">
      <c r="A148">
        <f>'Overview and definitions'!$C$4</f>
        <v>0</v>
      </c>
      <c r="B148">
        <f>'Overview and definitions'!$C$6</f>
        <v>0</v>
      </c>
      <c r="C148">
        <f>'Overview and definitions'!$C$7</f>
        <v>0</v>
      </c>
      <c r="D148" t="str">
        <f>'Data questionnaire - mobile'!$C$1</f>
        <v>Data questionnaire: Mobile services</v>
      </c>
      <c r="E148" t="s">
        <v>1317</v>
      </c>
      <c r="F148">
        <v>147</v>
      </c>
      <c r="G148" t="str">
        <f>'Data questionnaire - mobile'!$B$50</f>
        <v>2.1.3.</v>
      </c>
      <c r="H148" t="str">
        <f>'Data questionnaire - mobile'!$E$46</f>
        <v>units</v>
      </c>
      <c r="K148" t="s">
        <v>585</v>
      </c>
      <c r="L148" t="s">
        <v>67</v>
      </c>
      <c r="M148" t="str">
        <f>'Data questionnaire - mobile'!$M$45</f>
        <v>Q2 2025</v>
      </c>
    </row>
    <row r="149" spans="1:13" x14ac:dyDescent="0.45">
      <c r="A149">
        <f>'Overview and definitions'!$C$4</f>
        <v>0</v>
      </c>
      <c r="B149">
        <f>'Overview and definitions'!$C$6</f>
        <v>0</v>
      </c>
      <c r="C149">
        <f>'Overview and definitions'!$C$7</f>
        <v>0</v>
      </c>
      <c r="D149" t="str">
        <f>'Data questionnaire - mobile'!$C$1</f>
        <v>Data questionnaire: Mobile services</v>
      </c>
      <c r="E149" t="s">
        <v>1317</v>
      </c>
      <c r="F149">
        <v>148</v>
      </c>
      <c r="G149" t="str">
        <f>'Data questionnaire - mobile'!$B$50</f>
        <v>2.1.3.</v>
      </c>
      <c r="H149" t="str">
        <f>'Data questionnaire - mobile'!$E$46</f>
        <v>units</v>
      </c>
      <c r="K149" t="s">
        <v>585</v>
      </c>
      <c r="L149" t="s">
        <v>67</v>
      </c>
      <c r="M149" t="str">
        <f>'Data questionnaire - mobile'!$Q$45</f>
        <v>Q3 2025</v>
      </c>
    </row>
    <row r="150" spans="1:13" x14ac:dyDescent="0.45">
      <c r="A150">
        <f>'Overview and definitions'!$C$4</f>
        <v>0</v>
      </c>
      <c r="B150">
        <f>'Overview and definitions'!$C$6</f>
        <v>0</v>
      </c>
      <c r="C150">
        <f>'Overview and definitions'!$C$7</f>
        <v>0</v>
      </c>
      <c r="D150" t="str">
        <f>'Data questionnaire - mobile'!$C$1</f>
        <v>Data questionnaire: Mobile services</v>
      </c>
      <c r="E150" t="s">
        <v>1317</v>
      </c>
      <c r="F150">
        <v>149</v>
      </c>
      <c r="G150" t="str">
        <f>'Data questionnaire - mobile'!$B$52</f>
        <v>2.1.4.</v>
      </c>
      <c r="H150" t="s">
        <v>514</v>
      </c>
      <c r="K150" t="s">
        <v>734</v>
      </c>
      <c r="L150" t="s">
        <v>67</v>
      </c>
      <c r="M150" t="str">
        <f>'Data questionnaire - mobile'!$E$45</f>
        <v>Q4 2024</v>
      </c>
    </row>
    <row r="151" spans="1:13" x14ac:dyDescent="0.45">
      <c r="A151">
        <f>'Overview and definitions'!$C$4</f>
        <v>0</v>
      </c>
      <c r="B151">
        <f>'Overview and definitions'!$C$6</f>
        <v>0</v>
      </c>
      <c r="C151">
        <f>'Overview and definitions'!$C$7</f>
        <v>0</v>
      </c>
      <c r="D151" t="str">
        <f>'Data questionnaire - mobile'!$C$1</f>
        <v>Data questionnaire: Mobile services</v>
      </c>
      <c r="E151" t="s">
        <v>1317</v>
      </c>
      <c r="F151">
        <v>150</v>
      </c>
      <c r="G151" t="str">
        <f>'Data questionnaire - mobile'!$B$52</f>
        <v>2.1.4.</v>
      </c>
      <c r="H151" t="s">
        <v>514</v>
      </c>
      <c r="K151" t="s">
        <v>734</v>
      </c>
      <c r="L151" t="s">
        <v>67</v>
      </c>
      <c r="M151" t="str">
        <f>'Data questionnaire - mobile'!$I$45</f>
        <v>Q1 2025</v>
      </c>
    </row>
    <row r="152" spans="1:13" x14ac:dyDescent="0.45">
      <c r="A152">
        <f>'Overview and definitions'!$C$4</f>
        <v>0</v>
      </c>
      <c r="B152">
        <f>'Overview and definitions'!$C$6</f>
        <v>0</v>
      </c>
      <c r="C152">
        <f>'Overview and definitions'!$C$7</f>
        <v>0</v>
      </c>
      <c r="D152" t="str">
        <f>'Data questionnaire - mobile'!$C$1</f>
        <v>Data questionnaire: Mobile services</v>
      </c>
      <c r="E152" t="s">
        <v>1317</v>
      </c>
      <c r="F152">
        <v>151</v>
      </c>
      <c r="G152" t="str">
        <f>'Data questionnaire - mobile'!$B$52</f>
        <v>2.1.4.</v>
      </c>
      <c r="H152" t="s">
        <v>514</v>
      </c>
      <c r="K152" t="s">
        <v>734</v>
      </c>
      <c r="L152" t="s">
        <v>67</v>
      </c>
      <c r="M152" t="str">
        <f>'Data questionnaire - mobile'!$M$45</f>
        <v>Q2 2025</v>
      </c>
    </row>
    <row r="153" spans="1:13" x14ac:dyDescent="0.45">
      <c r="A153">
        <f>'Overview and definitions'!$C$4</f>
        <v>0</v>
      </c>
      <c r="B153">
        <f>'Overview and definitions'!$C$6</f>
        <v>0</v>
      </c>
      <c r="C153">
        <f>'Overview and definitions'!$C$7</f>
        <v>0</v>
      </c>
      <c r="D153" t="str">
        <f>'Data questionnaire - mobile'!$C$1</f>
        <v>Data questionnaire: Mobile services</v>
      </c>
      <c r="E153" t="s">
        <v>1317</v>
      </c>
      <c r="F153">
        <v>152</v>
      </c>
      <c r="G153" t="str">
        <f>'Data questionnaire - mobile'!$B$52</f>
        <v>2.1.4.</v>
      </c>
      <c r="H153" t="s">
        <v>514</v>
      </c>
      <c r="K153" t="s">
        <v>734</v>
      </c>
      <c r="L153" t="s">
        <v>67</v>
      </c>
      <c r="M153" t="str">
        <f>'Data questionnaire - mobile'!$Q$45</f>
        <v>Q3 2025</v>
      </c>
    </row>
    <row r="154" spans="1:13" x14ac:dyDescent="0.45">
      <c r="A154">
        <f>'Overview and definitions'!$C$4</f>
        <v>0</v>
      </c>
      <c r="B154">
        <f>'Overview and definitions'!$C$6</f>
        <v>0</v>
      </c>
      <c r="C154">
        <f>'Overview and definitions'!$C$7</f>
        <v>0</v>
      </c>
      <c r="D154" t="str">
        <f>'Data questionnaire - mobile'!$C$1</f>
        <v>Data questionnaire: Mobile services</v>
      </c>
      <c r="E154" t="s">
        <v>1317</v>
      </c>
      <c r="F154">
        <v>153</v>
      </c>
      <c r="G154" t="str">
        <f>'Data questionnaire - mobile'!$B$56</f>
        <v>2.2.1.1.</v>
      </c>
      <c r="H154" t="str">
        <f>'Data questionnaire - mobile'!$E$46</f>
        <v>units</v>
      </c>
      <c r="I154" t="s">
        <v>539</v>
      </c>
      <c r="K154" t="s">
        <v>773</v>
      </c>
      <c r="L154" t="s">
        <v>70</v>
      </c>
      <c r="M154" t="str">
        <f>'Data questionnaire - mobile'!$E$45</f>
        <v>Q4 2024</v>
      </c>
    </row>
    <row r="155" spans="1:13" x14ac:dyDescent="0.45">
      <c r="A155">
        <f>'Overview and definitions'!$C$4</f>
        <v>0</v>
      </c>
      <c r="B155">
        <f>'Overview and definitions'!$C$6</f>
        <v>0</v>
      </c>
      <c r="C155">
        <f>'Overview and definitions'!$C$7</f>
        <v>0</v>
      </c>
      <c r="D155" t="str">
        <f>'Data questionnaire - mobile'!$C$1</f>
        <v>Data questionnaire: Mobile services</v>
      </c>
      <c r="E155" t="s">
        <v>1317</v>
      </c>
      <c r="F155">
        <v>154</v>
      </c>
      <c r="G155" t="str">
        <f>'Data questionnaire - mobile'!$B$56</f>
        <v>2.2.1.1.</v>
      </c>
      <c r="H155" t="str">
        <f>'Data questionnaire - mobile'!$E$46</f>
        <v>units</v>
      </c>
      <c r="I155" t="s">
        <v>539</v>
      </c>
      <c r="K155" t="s">
        <v>773</v>
      </c>
      <c r="L155" t="s">
        <v>70</v>
      </c>
      <c r="M155" t="str">
        <f>'Data questionnaire - mobile'!$I$45</f>
        <v>Q1 2025</v>
      </c>
    </row>
    <row r="156" spans="1:13" x14ac:dyDescent="0.45">
      <c r="A156">
        <f>'Overview and definitions'!$C$4</f>
        <v>0</v>
      </c>
      <c r="B156">
        <f>'Overview and definitions'!$C$6</f>
        <v>0</v>
      </c>
      <c r="C156">
        <f>'Overview and definitions'!$C$7</f>
        <v>0</v>
      </c>
      <c r="D156" t="str">
        <f>'Data questionnaire - mobile'!$C$1</f>
        <v>Data questionnaire: Mobile services</v>
      </c>
      <c r="E156" t="s">
        <v>1317</v>
      </c>
      <c r="F156">
        <v>155</v>
      </c>
      <c r="G156" t="str">
        <f>'Data questionnaire - mobile'!$B$56</f>
        <v>2.2.1.1.</v>
      </c>
      <c r="H156" t="str">
        <f>'Data questionnaire - mobile'!$E$46</f>
        <v>units</v>
      </c>
      <c r="I156" t="s">
        <v>539</v>
      </c>
      <c r="K156" t="s">
        <v>773</v>
      </c>
      <c r="L156" t="s">
        <v>70</v>
      </c>
      <c r="M156" t="str">
        <f>'Data questionnaire - mobile'!$M$45</f>
        <v>Q2 2025</v>
      </c>
    </row>
    <row r="157" spans="1:13" x14ac:dyDescent="0.45">
      <c r="A157">
        <f>'Overview and definitions'!$C$4</f>
        <v>0</v>
      </c>
      <c r="B157">
        <f>'Overview and definitions'!$C$6</f>
        <v>0</v>
      </c>
      <c r="C157">
        <f>'Overview and definitions'!$C$7</f>
        <v>0</v>
      </c>
      <c r="D157" t="str">
        <f>'Data questionnaire - mobile'!$C$1</f>
        <v>Data questionnaire: Mobile services</v>
      </c>
      <c r="E157" t="s">
        <v>1317</v>
      </c>
      <c r="F157">
        <v>156</v>
      </c>
      <c r="G157" t="str">
        <f>'Data questionnaire - mobile'!$B$56</f>
        <v>2.2.1.1.</v>
      </c>
      <c r="H157" t="str">
        <f>'Data questionnaire - mobile'!$E$46</f>
        <v>units</v>
      </c>
      <c r="I157" t="s">
        <v>539</v>
      </c>
      <c r="K157" t="s">
        <v>773</v>
      </c>
      <c r="L157" t="s">
        <v>70</v>
      </c>
      <c r="M157" t="str">
        <f>'Data questionnaire - mobile'!$Q$45</f>
        <v>Q3 2025</v>
      </c>
    </row>
    <row r="158" spans="1:13" x14ac:dyDescent="0.45">
      <c r="A158">
        <f>'Overview and definitions'!$C$4</f>
        <v>0</v>
      </c>
      <c r="B158">
        <f>'Overview and definitions'!$C$6</f>
        <v>0</v>
      </c>
      <c r="C158">
        <f>'Overview and definitions'!$C$7</f>
        <v>0</v>
      </c>
      <c r="D158" t="str">
        <f>'Data questionnaire - mobile'!$C$1</f>
        <v>Data questionnaire: Mobile services</v>
      </c>
      <c r="E158" t="s">
        <v>1317</v>
      </c>
      <c r="F158">
        <v>157</v>
      </c>
      <c r="G158" t="str">
        <f>'Data questionnaire - mobile'!$B$57</f>
        <v>2.2.1.2.</v>
      </c>
      <c r="H158" t="str">
        <f>'Data questionnaire - mobile'!$E$46</f>
        <v>units</v>
      </c>
      <c r="I158" t="s">
        <v>539</v>
      </c>
      <c r="K158" t="s">
        <v>773</v>
      </c>
      <c r="L158" t="s">
        <v>70</v>
      </c>
      <c r="M158" t="str">
        <f>'Data questionnaire - mobile'!$E$45</f>
        <v>Q4 2024</v>
      </c>
    </row>
    <row r="159" spans="1:13" x14ac:dyDescent="0.45">
      <c r="A159">
        <f>'Overview and definitions'!$C$4</f>
        <v>0</v>
      </c>
      <c r="B159">
        <f>'Overview and definitions'!$C$6</f>
        <v>0</v>
      </c>
      <c r="C159">
        <f>'Overview and definitions'!$C$7</f>
        <v>0</v>
      </c>
      <c r="D159" t="str">
        <f>'Data questionnaire - mobile'!$C$1</f>
        <v>Data questionnaire: Mobile services</v>
      </c>
      <c r="E159" t="s">
        <v>1317</v>
      </c>
      <c r="F159">
        <v>158</v>
      </c>
      <c r="G159" t="str">
        <f>'Data questionnaire - mobile'!$B$57</f>
        <v>2.2.1.2.</v>
      </c>
      <c r="H159" t="str">
        <f>'Data questionnaire - mobile'!$E$46</f>
        <v>units</v>
      </c>
      <c r="I159" t="s">
        <v>539</v>
      </c>
      <c r="K159" t="s">
        <v>773</v>
      </c>
      <c r="L159" t="s">
        <v>70</v>
      </c>
      <c r="M159" t="str">
        <f>'Data questionnaire - mobile'!$I$45</f>
        <v>Q1 2025</v>
      </c>
    </row>
    <row r="160" spans="1:13" x14ac:dyDescent="0.45">
      <c r="A160">
        <f>'Overview and definitions'!$C$4</f>
        <v>0</v>
      </c>
      <c r="B160">
        <f>'Overview and definitions'!$C$6</f>
        <v>0</v>
      </c>
      <c r="C160">
        <f>'Overview and definitions'!$C$7</f>
        <v>0</v>
      </c>
      <c r="D160" t="str">
        <f>'Data questionnaire - mobile'!$C$1</f>
        <v>Data questionnaire: Mobile services</v>
      </c>
      <c r="E160" t="s">
        <v>1317</v>
      </c>
      <c r="F160">
        <v>159</v>
      </c>
      <c r="G160" t="str">
        <f>'Data questionnaire - mobile'!$B$57</f>
        <v>2.2.1.2.</v>
      </c>
      <c r="H160" t="str">
        <f>'Data questionnaire - mobile'!$E$46</f>
        <v>units</v>
      </c>
      <c r="I160" t="s">
        <v>539</v>
      </c>
      <c r="K160" t="s">
        <v>773</v>
      </c>
      <c r="L160" t="s">
        <v>70</v>
      </c>
      <c r="M160" t="str">
        <f>'Data questionnaire - mobile'!$M$45</f>
        <v>Q2 2025</v>
      </c>
    </row>
    <row r="161" spans="1:13" x14ac:dyDescent="0.45">
      <c r="A161">
        <f>'Overview and definitions'!$C$4</f>
        <v>0</v>
      </c>
      <c r="B161">
        <f>'Overview and definitions'!$C$6</f>
        <v>0</v>
      </c>
      <c r="C161">
        <f>'Overview and definitions'!$C$7</f>
        <v>0</v>
      </c>
      <c r="D161" t="str">
        <f>'Data questionnaire - mobile'!$C$1</f>
        <v>Data questionnaire: Mobile services</v>
      </c>
      <c r="E161" t="s">
        <v>1317</v>
      </c>
      <c r="F161">
        <v>160</v>
      </c>
      <c r="G161" t="str">
        <f>'Data questionnaire - mobile'!$B$57</f>
        <v>2.2.1.2.</v>
      </c>
      <c r="H161" t="str">
        <f>'Data questionnaire - mobile'!$E$46</f>
        <v>units</v>
      </c>
      <c r="I161" t="s">
        <v>539</v>
      </c>
      <c r="K161" t="s">
        <v>773</v>
      </c>
      <c r="L161" t="s">
        <v>70</v>
      </c>
      <c r="M161" t="str">
        <f>'Data questionnaire - mobile'!$Q$45</f>
        <v>Q3 2025</v>
      </c>
    </row>
    <row r="162" spans="1:13" x14ac:dyDescent="0.45">
      <c r="A162">
        <f>'Overview and definitions'!$C$4</f>
        <v>0</v>
      </c>
      <c r="B162">
        <f>'Overview and definitions'!$C$6</f>
        <v>0</v>
      </c>
      <c r="C162">
        <f>'Overview and definitions'!$C$7</f>
        <v>0</v>
      </c>
      <c r="D162" t="str">
        <f>'Data questionnaire - mobile'!$C$1</f>
        <v>Data questionnaire: Mobile services</v>
      </c>
      <c r="E162" t="s">
        <v>1317</v>
      </c>
      <c r="F162">
        <v>161</v>
      </c>
      <c r="G162" t="str">
        <f>'Data questionnaire - mobile'!$B$58</f>
        <v>2.2.2.</v>
      </c>
      <c r="H162" t="str">
        <f>'Data questionnaire - mobile'!$E$46</f>
        <v>units</v>
      </c>
      <c r="I162" t="s">
        <v>539</v>
      </c>
      <c r="K162" t="s">
        <v>521</v>
      </c>
      <c r="L162" t="s">
        <v>70</v>
      </c>
      <c r="M162" t="str">
        <f>'Data questionnaire - mobile'!$E$45</f>
        <v>Q4 2024</v>
      </c>
    </row>
    <row r="163" spans="1:13" x14ac:dyDescent="0.45">
      <c r="A163">
        <f>'Overview and definitions'!$C$4</f>
        <v>0</v>
      </c>
      <c r="B163">
        <f>'Overview and definitions'!$C$6</f>
        <v>0</v>
      </c>
      <c r="C163">
        <f>'Overview and definitions'!$C$7</f>
        <v>0</v>
      </c>
      <c r="D163" t="str">
        <f>'Data questionnaire - mobile'!$C$1</f>
        <v>Data questionnaire: Mobile services</v>
      </c>
      <c r="E163" t="s">
        <v>1317</v>
      </c>
      <c r="F163">
        <v>162</v>
      </c>
      <c r="G163" t="str">
        <f>'Data questionnaire - mobile'!$B$58</f>
        <v>2.2.2.</v>
      </c>
      <c r="H163" t="str">
        <f>'Data questionnaire - mobile'!$E$46</f>
        <v>units</v>
      </c>
      <c r="I163" t="s">
        <v>539</v>
      </c>
      <c r="K163" t="s">
        <v>521</v>
      </c>
      <c r="L163" t="s">
        <v>70</v>
      </c>
      <c r="M163" t="str">
        <f>'Data questionnaire - mobile'!$I$45</f>
        <v>Q1 2025</v>
      </c>
    </row>
    <row r="164" spans="1:13" x14ac:dyDescent="0.45">
      <c r="A164">
        <f>'Overview and definitions'!$C$4</f>
        <v>0</v>
      </c>
      <c r="B164">
        <f>'Overview and definitions'!$C$6</f>
        <v>0</v>
      </c>
      <c r="C164">
        <f>'Overview and definitions'!$C$7</f>
        <v>0</v>
      </c>
      <c r="D164" t="str">
        <f>'Data questionnaire - mobile'!$C$1</f>
        <v>Data questionnaire: Mobile services</v>
      </c>
      <c r="E164" t="s">
        <v>1317</v>
      </c>
      <c r="F164">
        <v>163</v>
      </c>
      <c r="G164" t="str">
        <f>'Data questionnaire - mobile'!$B$58</f>
        <v>2.2.2.</v>
      </c>
      <c r="H164" t="str">
        <f>'Data questionnaire - mobile'!$E$46</f>
        <v>units</v>
      </c>
      <c r="I164" t="s">
        <v>539</v>
      </c>
      <c r="K164" t="s">
        <v>521</v>
      </c>
      <c r="L164" t="s">
        <v>70</v>
      </c>
      <c r="M164" t="str">
        <f>'Data questionnaire - mobile'!$M$45</f>
        <v>Q2 2025</v>
      </c>
    </row>
    <row r="165" spans="1:13" x14ac:dyDescent="0.45">
      <c r="A165">
        <f>'Overview and definitions'!$C$4</f>
        <v>0</v>
      </c>
      <c r="B165">
        <f>'Overview and definitions'!$C$6</f>
        <v>0</v>
      </c>
      <c r="C165">
        <f>'Overview and definitions'!$C$7</f>
        <v>0</v>
      </c>
      <c r="D165" t="str">
        <f>'Data questionnaire - mobile'!$C$1</f>
        <v>Data questionnaire: Mobile services</v>
      </c>
      <c r="E165" t="s">
        <v>1317</v>
      </c>
      <c r="F165">
        <v>164</v>
      </c>
      <c r="G165" t="str">
        <f>'Data questionnaire - mobile'!$B$58</f>
        <v>2.2.2.</v>
      </c>
      <c r="H165" t="str">
        <f>'Data questionnaire - mobile'!$E$46</f>
        <v>units</v>
      </c>
      <c r="I165" t="s">
        <v>539</v>
      </c>
      <c r="K165" t="s">
        <v>521</v>
      </c>
      <c r="L165" t="s">
        <v>70</v>
      </c>
      <c r="M165" t="str">
        <f>'Data questionnaire - mobile'!$Q$45</f>
        <v>Q3 2025</v>
      </c>
    </row>
    <row r="166" spans="1:13" x14ac:dyDescent="0.45">
      <c r="A166">
        <f>'Overview and definitions'!$C$4</f>
        <v>0</v>
      </c>
      <c r="B166">
        <f>'Overview and definitions'!$C$6</f>
        <v>0</v>
      </c>
      <c r="C166">
        <f>'Overview and definitions'!$C$7</f>
        <v>0</v>
      </c>
      <c r="D166" t="str">
        <f>'Data questionnaire - mobile'!$C$1</f>
        <v>Data questionnaire: Mobile services</v>
      </c>
      <c r="E166" t="s">
        <v>1317</v>
      </c>
      <c r="F166">
        <v>165</v>
      </c>
      <c r="G166" t="str">
        <f>'Data questionnaire - mobile'!$B$59</f>
        <v>2.2.3.</v>
      </c>
      <c r="H166" t="str">
        <f>'Data questionnaire - mobile'!$E$46</f>
        <v>units</v>
      </c>
      <c r="I166" t="s">
        <v>539</v>
      </c>
      <c r="K166" t="s">
        <v>585</v>
      </c>
      <c r="L166" t="s">
        <v>70</v>
      </c>
      <c r="M166" t="str">
        <f>'Data questionnaire - mobile'!$E$45</f>
        <v>Q4 2024</v>
      </c>
    </row>
    <row r="167" spans="1:13" x14ac:dyDescent="0.45">
      <c r="A167">
        <f>'Overview and definitions'!$C$4</f>
        <v>0</v>
      </c>
      <c r="B167">
        <f>'Overview and definitions'!$C$6</f>
        <v>0</v>
      </c>
      <c r="C167">
        <f>'Overview and definitions'!$C$7</f>
        <v>0</v>
      </c>
      <c r="D167" t="str">
        <f>'Data questionnaire - mobile'!$C$1</f>
        <v>Data questionnaire: Mobile services</v>
      </c>
      <c r="E167" t="s">
        <v>1317</v>
      </c>
      <c r="F167">
        <v>166</v>
      </c>
      <c r="G167" t="str">
        <f>'Data questionnaire - mobile'!$B$59</f>
        <v>2.2.3.</v>
      </c>
      <c r="H167" t="str">
        <f>'Data questionnaire - mobile'!$E$46</f>
        <v>units</v>
      </c>
      <c r="I167" t="s">
        <v>539</v>
      </c>
      <c r="K167" t="s">
        <v>585</v>
      </c>
      <c r="L167" t="s">
        <v>70</v>
      </c>
      <c r="M167" t="str">
        <f>'Data questionnaire - mobile'!$I$45</f>
        <v>Q1 2025</v>
      </c>
    </row>
    <row r="168" spans="1:13" x14ac:dyDescent="0.45">
      <c r="A168">
        <f>'Overview and definitions'!$C$4</f>
        <v>0</v>
      </c>
      <c r="B168">
        <f>'Overview and definitions'!$C$6</f>
        <v>0</v>
      </c>
      <c r="C168">
        <f>'Overview and definitions'!$C$7</f>
        <v>0</v>
      </c>
      <c r="D168" t="str">
        <f>'Data questionnaire - mobile'!$C$1</f>
        <v>Data questionnaire: Mobile services</v>
      </c>
      <c r="E168" t="s">
        <v>1317</v>
      </c>
      <c r="F168">
        <v>167</v>
      </c>
      <c r="G168" t="str">
        <f>'Data questionnaire - mobile'!$B$59</f>
        <v>2.2.3.</v>
      </c>
      <c r="H168" t="str">
        <f>'Data questionnaire - mobile'!$E$46</f>
        <v>units</v>
      </c>
      <c r="I168" t="s">
        <v>539</v>
      </c>
      <c r="K168" t="s">
        <v>585</v>
      </c>
      <c r="L168" t="s">
        <v>70</v>
      </c>
      <c r="M168" t="str">
        <f>'Data questionnaire - mobile'!$M$45</f>
        <v>Q2 2025</v>
      </c>
    </row>
    <row r="169" spans="1:13" x14ac:dyDescent="0.45">
      <c r="A169">
        <f>'Overview and definitions'!$C$4</f>
        <v>0</v>
      </c>
      <c r="B169">
        <f>'Overview and definitions'!$C$6</f>
        <v>0</v>
      </c>
      <c r="C169">
        <f>'Overview and definitions'!$C$7</f>
        <v>0</v>
      </c>
      <c r="D169" t="str">
        <f>'Data questionnaire - mobile'!$C$1</f>
        <v>Data questionnaire: Mobile services</v>
      </c>
      <c r="E169" t="s">
        <v>1317</v>
      </c>
      <c r="F169">
        <v>168</v>
      </c>
      <c r="G169" t="str">
        <f>'Data questionnaire - mobile'!$B$59</f>
        <v>2.2.3.</v>
      </c>
      <c r="H169" t="str">
        <f>'Data questionnaire - mobile'!$E$46</f>
        <v>units</v>
      </c>
      <c r="I169" t="s">
        <v>539</v>
      </c>
      <c r="K169" t="s">
        <v>585</v>
      </c>
      <c r="L169" t="s">
        <v>70</v>
      </c>
      <c r="M169" t="str">
        <f>'Data questionnaire - mobile'!$Q$45</f>
        <v>Q3 2025</v>
      </c>
    </row>
    <row r="170" spans="1:13" x14ac:dyDescent="0.45">
      <c r="A170">
        <f>'Overview and definitions'!$C$4</f>
        <v>0</v>
      </c>
      <c r="B170">
        <f>'Overview and definitions'!$C$6</f>
        <v>0</v>
      </c>
      <c r="C170">
        <f>'Overview and definitions'!$C$7</f>
        <v>0</v>
      </c>
      <c r="D170" t="str">
        <f>'Data questionnaire - mobile'!$C$1</f>
        <v>Data questionnaire: Mobile services</v>
      </c>
      <c r="E170" t="s">
        <v>1317</v>
      </c>
      <c r="F170">
        <v>169</v>
      </c>
      <c r="G170" t="str">
        <f>'Data questionnaire - mobile'!$B$63</f>
        <v>2.3.1.1.1.</v>
      </c>
      <c r="H170" t="str">
        <f>'Data questionnaire - mobile'!$E$46</f>
        <v>units</v>
      </c>
      <c r="I170" t="s">
        <v>551</v>
      </c>
      <c r="J170" t="s">
        <v>169</v>
      </c>
      <c r="K170" t="s">
        <v>773</v>
      </c>
      <c r="L170" t="s">
        <v>70</v>
      </c>
      <c r="M170" t="str">
        <f>'Data questionnaire - mobile'!$E$45</f>
        <v>Q4 2024</v>
      </c>
    </row>
    <row r="171" spans="1:13" x14ac:dyDescent="0.45">
      <c r="A171">
        <f>'Overview and definitions'!$C$4</f>
        <v>0</v>
      </c>
      <c r="B171">
        <f>'Overview and definitions'!$C$6</f>
        <v>0</v>
      </c>
      <c r="C171">
        <f>'Overview and definitions'!$C$7</f>
        <v>0</v>
      </c>
      <c r="D171" t="str">
        <f>'Data questionnaire - mobile'!$C$1</f>
        <v>Data questionnaire: Mobile services</v>
      </c>
      <c r="E171" t="s">
        <v>1317</v>
      </c>
      <c r="F171">
        <v>170</v>
      </c>
      <c r="G171" t="str">
        <f>'Data questionnaire - mobile'!$B$63</f>
        <v>2.3.1.1.1.</v>
      </c>
      <c r="H171" t="str">
        <f>'Data questionnaire - mobile'!$E$46</f>
        <v>units</v>
      </c>
      <c r="I171" t="s">
        <v>551</v>
      </c>
      <c r="J171" t="s">
        <v>169</v>
      </c>
      <c r="K171" t="s">
        <v>773</v>
      </c>
      <c r="L171" t="s">
        <v>70</v>
      </c>
      <c r="M171" t="str">
        <f>'Data questionnaire - mobile'!$I$45</f>
        <v>Q1 2025</v>
      </c>
    </row>
    <row r="172" spans="1:13" x14ac:dyDescent="0.45">
      <c r="A172">
        <f>'Overview and definitions'!$C$4</f>
        <v>0</v>
      </c>
      <c r="B172">
        <f>'Overview and definitions'!$C$6</f>
        <v>0</v>
      </c>
      <c r="C172">
        <f>'Overview and definitions'!$C$7</f>
        <v>0</v>
      </c>
      <c r="D172" t="str">
        <f>'Data questionnaire - mobile'!$C$1</f>
        <v>Data questionnaire: Mobile services</v>
      </c>
      <c r="E172" t="s">
        <v>1317</v>
      </c>
      <c r="F172">
        <v>171</v>
      </c>
      <c r="G172" t="str">
        <f>'Data questionnaire - mobile'!$B$63</f>
        <v>2.3.1.1.1.</v>
      </c>
      <c r="H172" t="str">
        <f>'Data questionnaire - mobile'!$E$46</f>
        <v>units</v>
      </c>
      <c r="I172" t="s">
        <v>551</v>
      </c>
      <c r="J172" t="s">
        <v>169</v>
      </c>
      <c r="K172" t="s">
        <v>773</v>
      </c>
      <c r="L172" t="s">
        <v>70</v>
      </c>
      <c r="M172" t="str">
        <f>'Data questionnaire - mobile'!$M$45</f>
        <v>Q2 2025</v>
      </c>
    </row>
    <row r="173" spans="1:13" x14ac:dyDescent="0.45">
      <c r="A173">
        <f>'Overview and definitions'!$C$4</f>
        <v>0</v>
      </c>
      <c r="B173">
        <f>'Overview and definitions'!$C$6</f>
        <v>0</v>
      </c>
      <c r="C173">
        <f>'Overview and definitions'!$C$7</f>
        <v>0</v>
      </c>
      <c r="D173" t="str">
        <f>'Data questionnaire - mobile'!$C$1</f>
        <v>Data questionnaire: Mobile services</v>
      </c>
      <c r="E173" t="s">
        <v>1317</v>
      </c>
      <c r="F173">
        <v>172</v>
      </c>
      <c r="G173" t="str">
        <f>'Data questionnaire - mobile'!$B$63</f>
        <v>2.3.1.1.1.</v>
      </c>
      <c r="H173" t="str">
        <f>'Data questionnaire - mobile'!$E$46</f>
        <v>units</v>
      </c>
      <c r="I173" t="s">
        <v>551</v>
      </c>
      <c r="J173" t="s">
        <v>169</v>
      </c>
      <c r="K173" t="s">
        <v>773</v>
      </c>
      <c r="L173" t="s">
        <v>70</v>
      </c>
      <c r="M173" t="str">
        <f>'Data questionnaire - mobile'!$Q$45</f>
        <v>Q3 2025</v>
      </c>
    </row>
    <row r="174" spans="1:13" x14ac:dyDescent="0.45">
      <c r="A174">
        <f>'Overview and definitions'!$C$4</f>
        <v>0</v>
      </c>
      <c r="B174">
        <f>'Overview and definitions'!$C$6</f>
        <v>0</v>
      </c>
      <c r="C174">
        <f>'Overview and definitions'!$C$7</f>
        <v>0</v>
      </c>
      <c r="D174" t="str">
        <f>'Data questionnaire - mobile'!$C$1</f>
        <v>Data questionnaire: Mobile services</v>
      </c>
      <c r="E174" t="s">
        <v>1317</v>
      </c>
      <c r="F174">
        <v>173</v>
      </c>
      <c r="G174" t="str">
        <f>'Data questionnaire - mobile'!$B$64</f>
        <v>2.3.1.1.2.</v>
      </c>
      <c r="H174" t="str">
        <f>'Data questionnaire - mobile'!$E$46</f>
        <v>units</v>
      </c>
      <c r="I174" t="s">
        <v>551</v>
      </c>
      <c r="J174" t="s">
        <v>169</v>
      </c>
      <c r="K174" t="s">
        <v>773</v>
      </c>
      <c r="L174" t="s">
        <v>70</v>
      </c>
      <c r="M174" t="str">
        <f>'Data questionnaire - mobile'!$E$45</f>
        <v>Q4 2024</v>
      </c>
    </row>
    <row r="175" spans="1:13" x14ac:dyDescent="0.45">
      <c r="A175">
        <f>'Overview and definitions'!$C$4</f>
        <v>0</v>
      </c>
      <c r="B175">
        <f>'Overview and definitions'!$C$6</f>
        <v>0</v>
      </c>
      <c r="C175">
        <f>'Overview and definitions'!$C$7</f>
        <v>0</v>
      </c>
      <c r="D175" t="str">
        <f>'Data questionnaire - mobile'!$C$1</f>
        <v>Data questionnaire: Mobile services</v>
      </c>
      <c r="E175" t="s">
        <v>1317</v>
      </c>
      <c r="F175">
        <v>174</v>
      </c>
      <c r="G175" t="str">
        <f>'Data questionnaire - mobile'!$B$64</f>
        <v>2.3.1.1.2.</v>
      </c>
      <c r="H175" t="str">
        <f>'Data questionnaire - mobile'!$E$46</f>
        <v>units</v>
      </c>
      <c r="I175" t="s">
        <v>551</v>
      </c>
      <c r="J175" t="s">
        <v>169</v>
      </c>
      <c r="K175" t="s">
        <v>773</v>
      </c>
      <c r="L175" t="s">
        <v>70</v>
      </c>
      <c r="M175" t="str">
        <f>'Data questionnaire - mobile'!$I$45</f>
        <v>Q1 2025</v>
      </c>
    </row>
    <row r="176" spans="1:13" x14ac:dyDescent="0.45">
      <c r="A176">
        <f>'Overview and definitions'!$C$4</f>
        <v>0</v>
      </c>
      <c r="B176">
        <f>'Overview and definitions'!$C$6</f>
        <v>0</v>
      </c>
      <c r="C176">
        <f>'Overview and definitions'!$C$7</f>
        <v>0</v>
      </c>
      <c r="D176" t="str">
        <f>'Data questionnaire - mobile'!$C$1</f>
        <v>Data questionnaire: Mobile services</v>
      </c>
      <c r="E176" t="s">
        <v>1317</v>
      </c>
      <c r="F176">
        <v>175</v>
      </c>
      <c r="G176" t="str">
        <f>'Data questionnaire - mobile'!$B$64</f>
        <v>2.3.1.1.2.</v>
      </c>
      <c r="H176" t="str">
        <f>'Data questionnaire - mobile'!$E$46</f>
        <v>units</v>
      </c>
      <c r="I176" t="s">
        <v>551</v>
      </c>
      <c r="J176" t="s">
        <v>169</v>
      </c>
      <c r="K176" t="s">
        <v>773</v>
      </c>
      <c r="L176" t="s">
        <v>70</v>
      </c>
      <c r="M176" t="str">
        <f>'Data questionnaire - mobile'!$M$45</f>
        <v>Q2 2025</v>
      </c>
    </row>
    <row r="177" spans="1:13" x14ac:dyDescent="0.45">
      <c r="A177">
        <f>'Overview and definitions'!$C$4</f>
        <v>0</v>
      </c>
      <c r="B177">
        <f>'Overview and definitions'!$C$6</f>
        <v>0</v>
      </c>
      <c r="C177">
        <f>'Overview and definitions'!$C$7</f>
        <v>0</v>
      </c>
      <c r="D177" t="str">
        <f>'Data questionnaire - mobile'!$C$1</f>
        <v>Data questionnaire: Mobile services</v>
      </c>
      <c r="E177" t="s">
        <v>1317</v>
      </c>
      <c r="F177">
        <v>176</v>
      </c>
      <c r="G177" t="str">
        <f>'Data questionnaire - mobile'!$B$64</f>
        <v>2.3.1.1.2.</v>
      </c>
      <c r="H177" t="str">
        <f>'Data questionnaire - mobile'!$E$46</f>
        <v>units</v>
      </c>
      <c r="I177" t="s">
        <v>551</v>
      </c>
      <c r="J177" t="s">
        <v>169</v>
      </c>
      <c r="K177" t="s">
        <v>773</v>
      </c>
      <c r="L177" t="s">
        <v>70</v>
      </c>
      <c r="M177" t="str">
        <f>'Data questionnaire - mobile'!$Q$45</f>
        <v>Q3 2025</v>
      </c>
    </row>
    <row r="178" spans="1:13" x14ac:dyDescent="0.45">
      <c r="A178">
        <f>'Overview and definitions'!$C$4</f>
        <v>0</v>
      </c>
      <c r="B178">
        <f>'Overview and definitions'!$C$6</f>
        <v>0</v>
      </c>
      <c r="C178">
        <f>'Overview and definitions'!$C$7</f>
        <v>0</v>
      </c>
      <c r="D178" t="str">
        <f>'Data questionnaire - mobile'!$C$1</f>
        <v>Data questionnaire: Mobile services</v>
      </c>
      <c r="E178" t="s">
        <v>1317</v>
      </c>
      <c r="F178">
        <v>177</v>
      </c>
      <c r="G178" t="str">
        <f>'Data questionnaire - mobile'!$B$65</f>
        <v>2.3.1.2.</v>
      </c>
      <c r="H178" t="str">
        <f>'Data questionnaire - mobile'!$E$46</f>
        <v>units</v>
      </c>
      <c r="I178" t="s">
        <v>551</v>
      </c>
      <c r="J178" t="s">
        <v>169</v>
      </c>
      <c r="K178" t="s">
        <v>521</v>
      </c>
      <c r="L178" t="s">
        <v>70</v>
      </c>
      <c r="M178" t="str">
        <f>'Data questionnaire - mobile'!$E$45</f>
        <v>Q4 2024</v>
      </c>
    </row>
    <row r="179" spans="1:13" x14ac:dyDescent="0.45">
      <c r="A179">
        <f>'Overview and definitions'!$C$4</f>
        <v>0</v>
      </c>
      <c r="B179">
        <f>'Overview and definitions'!$C$6</f>
        <v>0</v>
      </c>
      <c r="C179">
        <f>'Overview and definitions'!$C$7</f>
        <v>0</v>
      </c>
      <c r="D179" t="str">
        <f>'Data questionnaire - mobile'!$C$1</f>
        <v>Data questionnaire: Mobile services</v>
      </c>
      <c r="E179" t="s">
        <v>1317</v>
      </c>
      <c r="F179">
        <v>178</v>
      </c>
      <c r="G179" t="str">
        <f>'Data questionnaire - mobile'!$B$65</f>
        <v>2.3.1.2.</v>
      </c>
      <c r="H179" t="str">
        <f>'Data questionnaire - mobile'!$E$46</f>
        <v>units</v>
      </c>
      <c r="I179" t="s">
        <v>551</v>
      </c>
      <c r="J179" t="s">
        <v>169</v>
      </c>
      <c r="K179" t="s">
        <v>521</v>
      </c>
      <c r="L179" t="s">
        <v>70</v>
      </c>
      <c r="M179" t="str">
        <f>'Data questionnaire - mobile'!$I$45</f>
        <v>Q1 2025</v>
      </c>
    </row>
    <row r="180" spans="1:13" x14ac:dyDescent="0.45">
      <c r="A180">
        <f>'Overview and definitions'!$C$4</f>
        <v>0</v>
      </c>
      <c r="B180">
        <f>'Overview and definitions'!$C$6</f>
        <v>0</v>
      </c>
      <c r="C180">
        <f>'Overview and definitions'!$C$7</f>
        <v>0</v>
      </c>
      <c r="D180" t="str">
        <f>'Data questionnaire - mobile'!$C$1</f>
        <v>Data questionnaire: Mobile services</v>
      </c>
      <c r="E180" t="s">
        <v>1317</v>
      </c>
      <c r="F180">
        <v>179</v>
      </c>
      <c r="G180" t="str">
        <f>'Data questionnaire - mobile'!$B$65</f>
        <v>2.3.1.2.</v>
      </c>
      <c r="H180" t="str">
        <f>'Data questionnaire - mobile'!$E$46</f>
        <v>units</v>
      </c>
      <c r="I180" t="s">
        <v>551</v>
      </c>
      <c r="J180" t="s">
        <v>169</v>
      </c>
      <c r="K180" t="s">
        <v>521</v>
      </c>
      <c r="L180" t="s">
        <v>70</v>
      </c>
      <c r="M180" t="str">
        <f>'Data questionnaire - mobile'!$M$45</f>
        <v>Q2 2025</v>
      </c>
    </row>
    <row r="181" spans="1:13" x14ac:dyDescent="0.45">
      <c r="A181">
        <f>'Overview and definitions'!$C$4</f>
        <v>0</v>
      </c>
      <c r="B181">
        <f>'Overview and definitions'!$C$6</f>
        <v>0</v>
      </c>
      <c r="C181">
        <f>'Overview and definitions'!$C$7</f>
        <v>0</v>
      </c>
      <c r="D181" t="str">
        <f>'Data questionnaire - mobile'!$C$1</f>
        <v>Data questionnaire: Mobile services</v>
      </c>
      <c r="E181" t="s">
        <v>1317</v>
      </c>
      <c r="F181">
        <v>180</v>
      </c>
      <c r="G181" t="str">
        <f>'Data questionnaire - mobile'!$B$65</f>
        <v>2.3.1.2.</v>
      </c>
      <c r="H181" t="str">
        <f>'Data questionnaire - mobile'!$E$46</f>
        <v>units</v>
      </c>
      <c r="I181" t="s">
        <v>551</v>
      </c>
      <c r="J181" t="s">
        <v>169</v>
      </c>
      <c r="K181" t="s">
        <v>521</v>
      </c>
      <c r="L181" t="s">
        <v>70</v>
      </c>
      <c r="M181" t="str">
        <f>'Data questionnaire - mobile'!$Q$45</f>
        <v>Q3 2025</v>
      </c>
    </row>
    <row r="182" spans="1:13" x14ac:dyDescent="0.45">
      <c r="A182">
        <f>'Overview and definitions'!$C$4</f>
        <v>0</v>
      </c>
      <c r="B182">
        <f>'Overview and definitions'!$C$6</f>
        <v>0</v>
      </c>
      <c r="C182">
        <f>'Overview and definitions'!$C$7</f>
        <v>0</v>
      </c>
      <c r="D182" t="str">
        <f>'Data questionnaire - mobile'!$C$1</f>
        <v>Data questionnaire: Mobile services</v>
      </c>
      <c r="E182" t="s">
        <v>1317</v>
      </c>
      <c r="F182">
        <v>181</v>
      </c>
      <c r="G182" t="str">
        <f>'Data questionnaire - mobile'!$B$66</f>
        <v>2.3.1.3.</v>
      </c>
      <c r="H182" t="str">
        <f>'Data questionnaire - mobile'!$E$46</f>
        <v>units</v>
      </c>
      <c r="I182" t="s">
        <v>551</v>
      </c>
      <c r="J182" t="s">
        <v>169</v>
      </c>
      <c r="K182" t="s">
        <v>585</v>
      </c>
      <c r="L182" t="s">
        <v>70</v>
      </c>
      <c r="M182" t="str">
        <f>'Data questionnaire - mobile'!$E$45</f>
        <v>Q4 2024</v>
      </c>
    </row>
    <row r="183" spans="1:13" x14ac:dyDescent="0.45">
      <c r="A183">
        <f>'Overview and definitions'!$C$4</f>
        <v>0</v>
      </c>
      <c r="B183">
        <f>'Overview and definitions'!$C$6</f>
        <v>0</v>
      </c>
      <c r="C183">
        <f>'Overview and definitions'!$C$7</f>
        <v>0</v>
      </c>
      <c r="D183" t="str">
        <f>'Data questionnaire - mobile'!$C$1</f>
        <v>Data questionnaire: Mobile services</v>
      </c>
      <c r="E183" t="s">
        <v>1317</v>
      </c>
      <c r="F183">
        <v>182</v>
      </c>
      <c r="G183" t="str">
        <f>'Data questionnaire - mobile'!$B$66</f>
        <v>2.3.1.3.</v>
      </c>
      <c r="H183" t="str">
        <f>'Data questionnaire - mobile'!$E$46</f>
        <v>units</v>
      </c>
      <c r="I183" t="s">
        <v>551</v>
      </c>
      <c r="J183" t="s">
        <v>169</v>
      </c>
      <c r="K183" t="s">
        <v>585</v>
      </c>
      <c r="L183" t="s">
        <v>70</v>
      </c>
      <c r="M183" t="str">
        <f>'Data questionnaire - mobile'!$I$45</f>
        <v>Q1 2025</v>
      </c>
    </row>
    <row r="184" spans="1:13" x14ac:dyDescent="0.45">
      <c r="A184">
        <f>'Overview and definitions'!$C$4</f>
        <v>0</v>
      </c>
      <c r="B184">
        <f>'Overview and definitions'!$C$6</f>
        <v>0</v>
      </c>
      <c r="C184">
        <f>'Overview and definitions'!$C$7</f>
        <v>0</v>
      </c>
      <c r="D184" t="str">
        <f>'Data questionnaire - mobile'!$C$1</f>
        <v>Data questionnaire: Mobile services</v>
      </c>
      <c r="E184" t="s">
        <v>1317</v>
      </c>
      <c r="F184">
        <v>183</v>
      </c>
      <c r="G184" t="str">
        <f>'Data questionnaire - mobile'!$B$66</f>
        <v>2.3.1.3.</v>
      </c>
      <c r="H184" t="str">
        <f>'Data questionnaire - mobile'!$E$46</f>
        <v>units</v>
      </c>
      <c r="I184" t="s">
        <v>551</v>
      </c>
      <c r="J184" t="s">
        <v>169</v>
      </c>
      <c r="K184" t="s">
        <v>585</v>
      </c>
      <c r="L184" t="s">
        <v>70</v>
      </c>
      <c r="M184" t="str">
        <f>'Data questionnaire - mobile'!$M$45</f>
        <v>Q2 2025</v>
      </c>
    </row>
    <row r="185" spans="1:13" x14ac:dyDescent="0.45">
      <c r="A185">
        <f>'Overview and definitions'!$C$4</f>
        <v>0</v>
      </c>
      <c r="B185">
        <f>'Overview and definitions'!$C$6</f>
        <v>0</v>
      </c>
      <c r="C185">
        <f>'Overview and definitions'!$C$7</f>
        <v>0</v>
      </c>
      <c r="D185" t="str">
        <f>'Data questionnaire - mobile'!$C$1</f>
        <v>Data questionnaire: Mobile services</v>
      </c>
      <c r="E185" t="s">
        <v>1317</v>
      </c>
      <c r="F185">
        <v>184</v>
      </c>
      <c r="G185" t="str">
        <f>'Data questionnaire - mobile'!$B$66</f>
        <v>2.3.1.3.</v>
      </c>
      <c r="H185" t="str">
        <f>'Data questionnaire - mobile'!$E$46</f>
        <v>units</v>
      </c>
      <c r="I185" t="s">
        <v>551</v>
      </c>
      <c r="J185" t="s">
        <v>169</v>
      </c>
      <c r="K185" t="s">
        <v>585</v>
      </c>
      <c r="L185" t="s">
        <v>70</v>
      </c>
      <c r="M185" t="str">
        <f>'Data questionnaire - mobile'!$Q$45</f>
        <v>Q3 2025</v>
      </c>
    </row>
    <row r="186" spans="1:13" x14ac:dyDescent="0.45">
      <c r="A186">
        <f>'Overview and definitions'!$C$4</f>
        <v>0</v>
      </c>
      <c r="B186">
        <f>'Overview and definitions'!$C$6</f>
        <v>0</v>
      </c>
      <c r="C186">
        <f>'Overview and definitions'!$C$7</f>
        <v>0</v>
      </c>
      <c r="D186" t="str">
        <f>'Data questionnaire - mobile'!$C$1</f>
        <v>Data questionnaire: Mobile services</v>
      </c>
      <c r="E186" t="s">
        <v>1317</v>
      </c>
      <c r="F186">
        <v>185</v>
      </c>
      <c r="G186" t="str">
        <f>'Data questionnaire - mobile'!$B$63</f>
        <v>2.3.1.1.1.</v>
      </c>
      <c r="H186" t="s">
        <v>514</v>
      </c>
      <c r="I186" t="s">
        <v>551</v>
      </c>
      <c r="J186" t="s">
        <v>169</v>
      </c>
      <c r="K186" t="s">
        <v>773</v>
      </c>
      <c r="L186" t="s">
        <v>70</v>
      </c>
      <c r="M186" t="str">
        <f>'Data questionnaire - mobile'!$E$45</f>
        <v>Q4 2024</v>
      </c>
    </row>
    <row r="187" spans="1:13" x14ac:dyDescent="0.45">
      <c r="A187">
        <f>'Overview and definitions'!$C$4</f>
        <v>0</v>
      </c>
      <c r="B187">
        <f>'Overview and definitions'!$C$6</f>
        <v>0</v>
      </c>
      <c r="C187">
        <f>'Overview and definitions'!$C$7</f>
        <v>0</v>
      </c>
      <c r="D187" t="str">
        <f>'Data questionnaire - mobile'!$C$1</f>
        <v>Data questionnaire: Mobile services</v>
      </c>
      <c r="E187" t="s">
        <v>1317</v>
      </c>
      <c r="F187">
        <v>186</v>
      </c>
      <c r="G187" t="str">
        <f>'Data questionnaire - mobile'!$B$63</f>
        <v>2.3.1.1.1.</v>
      </c>
      <c r="H187" t="s">
        <v>514</v>
      </c>
      <c r="I187" t="s">
        <v>551</v>
      </c>
      <c r="J187" t="s">
        <v>169</v>
      </c>
      <c r="K187" t="s">
        <v>773</v>
      </c>
      <c r="L187" t="s">
        <v>70</v>
      </c>
      <c r="M187" t="str">
        <f>'Data questionnaire - mobile'!$I$45</f>
        <v>Q1 2025</v>
      </c>
    </row>
    <row r="188" spans="1:13" x14ac:dyDescent="0.45">
      <c r="A188">
        <f>'Overview and definitions'!$C$4</f>
        <v>0</v>
      </c>
      <c r="B188">
        <f>'Overview and definitions'!$C$6</f>
        <v>0</v>
      </c>
      <c r="C188">
        <f>'Overview and definitions'!$C$7</f>
        <v>0</v>
      </c>
      <c r="D188" t="str">
        <f>'Data questionnaire - mobile'!$C$1</f>
        <v>Data questionnaire: Mobile services</v>
      </c>
      <c r="E188" t="s">
        <v>1317</v>
      </c>
      <c r="F188">
        <v>187</v>
      </c>
      <c r="G188" t="str">
        <f>'Data questionnaire - mobile'!$B$63</f>
        <v>2.3.1.1.1.</v>
      </c>
      <c r="H188" t="s">
        <v>514</v>
      </c>
      <c r="I188" t="s">
        <v>551</v>
      </c>
      <c r="J188" t="s">
        <v>169</v>
      </c>
      <c r="K188" t="s">
        <v>773</v>
      </c>
      <c r="L188" t="s">
        <v>70</v>
      </c>
      <c r="M188" t="str">
        <f>'Data questionnaire - mobile'!$M$45</f>
        <v>Q2 2025</v>
      </c>
    </row>
    <row r="189" spans="1:13" x14ac:dyDescent="0.45">
      <c r="A189">
        <f>'Overview and definitions'!$C$4</f>
        <v>0</v>
      </c>
      <c r="B189">
        <f>'Overview and definitions'!$C$6</f>
        <v>0</v>
      </c>
      <c r="C189">
        <f>'Overview and definitions'!$C$7</f>
        <v>0</v>
      </c>
      <c r="D189" t="str">
        <f>'Data questionnaire - mobile'!$C$1</f>
        <v>Data questionnaire: Mobile services</v>
      </c>
      <c r="E189" t="s">
        <v>1317</v>
      </c>
      <c r="F189">
        <v>188</v>
      </c>
      <c r="G189" t="str">
        <f>'Data questionnaire - mobile'!$B$63</f>
        <v>2.3.1.1.1.</v>
      </c>
      <c r="H189" t="s">
        <v>514</v>
      </c>
      <c r="I189" t="s">
        <v>551</v>
      </c>
      <c r="J189" t="s">
        <v>169</v>
      </c>
      <c r="K189" t="s">
        <v>773</v>
      </c>
      <c r="L189" t="s">
        <v>70</v>
      </c>
      <c r="M189" t="str">
        <f>'Data questionnaire - mobile'!$Q$45</f>
        <v>Q3 2025</v>
      </c>
    </row>
    <row r="190" spans="1:13" x14ac:dyDescent="0.45">
      <c r="A190">
        <f>'Overview and definitions'!$C$4</f>
        <v>0</v>
      </c>
      <c r="B190">
        <f>'Overview and definitions'!$C$6</f>
        <v>0</v>
      </c>
      <c r="C190">
        <f>'Overview and definitions'!$C$7</f>
        <v>0</v>
      </c>
      <c r="D190" t="str">
        <f>'Data questionnaire - mobile'!$C$1</f>
        <v>Data questionnaire: Mobile services</v>
      </c>
      <c r="E190" t="s">
        <v>1317</v>
      </c>
      <c r="F190">
        <v>189</v>
      </c>
      <c r="G190" t="str">
        <f>'Data questionnaire - mobile'!$B$64</f>
        <v>2.3.1.1.2.</v>
      </c>
      <c r="H190" t="s">
        <v>514</v>
      </c>
      <c r="I190" t="s">
        <v>551</v>
      </c>
      <c r="J190" t="s">
        <v>169</v>
      </c>
      <c r="K190" t="s">
        <v>773</v>
      </c>
      <c r="L190" t="s">
        <v>70</v>
      </c>
      <c r="M190" t="str">
        <f>'Data questionnaire - mobile'!$E$45</f>
        <v>Q4 2024</v>
      </c>
    </row>
    <row r="191" spans="1:13" x14ac:dyDescent="0.45">
      <c r="A191">
        <f>'Overview and definitions'!$C$4</f>
        <v>0</v>
      </c>
      <c r="B191">
        <f>'Overview and definitions'!$C$6</f>
        <v>0</v>
      </c>
      <c r="C191">
        <f>'Overview and definitions'!$C$7</f>
        <v>0</v>
      </c>
      <c r="D191" t="str">
        <f>'Data questionnaire - mobile'!$C$1</f>
        <v>Data questionnaire: Mobile services</v>
      </c>
      <c r="E191" t="s">
        <v>1317</v>
      </c>
      <c r="F191">
        <v>190</v>
      </c>
      <c r="G191" t="str">
        <f>'Data questionnaire - mobile'!$B$64</f>
        <v>2.3.1.1.2.</v>
      </c>
      <c r="H191" t="s">
        <v>514</v>
      </c>
      <c r="I191" t="s">
        <v>551</v>
      </c>
      <c r="J191" t="s">
        <v>169</v>
      </c>
      <c r="K191" t="s">
        <v>773</v>
      </c>
      <c r="L191" t="s">
        <v>70</v>
      </c>
      <c r="M191" t="str">
        <f>'Data questionnaire - mobile'!$I$45</f>
        <v>Q1 2025</v>
      </c>
    </row>
    <row r="192" spans="1:13" x14ac:dyDescent="0.45">
      <c r="A192">
        <f>'Overview and definitions'!$C$4</f>
        <v>0</v>
      </c>
      <c r="B192">
        <f>'Overview and definitions'!$C$6</f>
        <v>0</v>
      </c>
      <c r="C192">
        <f>'Overview and definitions'!$C$7</f>
        <v>0</v>
      </c>
      <c r="D192" t="str">
        <f>'Data questionnaire - mobile'!$C$1</f>
        <v>Data questionnaire: Mobile services</v>
      </c>
      <c r="E192" t="s">
        <v>1317</v>
      </c>
      <c r="F192">
        <v>191</v>
      </c>
      <c r="G192" t="str">
        <f>'Data questionnaire - mobile'!$B$64</f>
        <v>2.3.1.1.2.</v>
      </c>
      <c r="H192" t="s">
        <v>514</v>
      </c>
      <c r="I192" t="s">
        <v>551</v>
      </c>
      <c r="J192" t="s">
        <v>169</v>
      </c>
      <c r="K192" t="s">
        <v>773</v>
      </c>
      <c r="L192" t="s">
        <v>70</v>
      </c>
      <c r="M192" t="str">
        <f>'Data questionnaire - mobile'!$M$45</f>
        <v>Q2 2025</v>
      </c>
    </row>
    <row r="193" spans="1:13" x14ac:dyDescent="0.45">
      <c r="A193">
        <f>'Overview and definitions'!$C$4</f>
        <v>0</v>
      </c>
      <c r="B193">
        <f>'Overview and definitions'!$C$6</f>
        <v>0</v>
      </c>
      <c r="C193">
        <f>'Overview and definitions'!$C$7</f>
        <v>0</v>
      </c>
      <c r="D193" t="str">
        <f>'Data questionnaire - mobile'!$C$1</f>
        <v>Data questionnaire: Mobile services</v>
      </c>
      <c r="E193" t="s">
        <v>1317</v>
      </c>
      <c r="F193">
        <v>192</v>
      </c>
      <c r="G193" t="str">
        <f>'Data questionnaire - mobile'!$B$64</f>
        <v>2.3.1.1.2.</v>
      </c>
      <c r="H193" t="s">
        <v>514</v>
      </c>
      <c r="I193" t="s">
        <v>551</v>
      </c>
      <c r="J193" t="s">
        <v>169</v>
      </c>
      <c r="K193" t="s">
        <v>773</v>
      </c>
      <c r="L193" t="s">
        <v>70</v>
      </c>
      <c r="M193" t="str">
        <f>'Data questionnaire - mobile'!$Q$45</f>
        <v>Q3 2025</v>
      </c>
    </row>
    <row r="194" spans="1:13" x14ac:dyDescent="0.45">
      <c r="A194">
        <f>'Overview and definitions'!$C$4</f>
        <v>0</v>
      </c>
      <c r="B194">
        <f>'Overview and definitions'!$C$6</f>
        <v>0</v>
      </c>
      <c r="C194">
        <f>'Overview and definitions'!$C$7</f>
        <v>0</v>
      </c>
      <c r="D194" t="str">
        <f>'Data questionnaire - mobile'!$C$1</f>
        <v>Data questionnaire: Mobile services</v>
      </c>
      <c r="E194" t="s">
        <v>1317</v>
      </c>
      <c r="F194">
        <v>193</v>
      </c>
      <c r="G194" t="str">
        <f>'Data questionnaire - mobile'!$B$65</f>
        <v>2.3.1.2.</v>
      </c>
      <c r="H194" t="s">
        <v>514</v>
      </c>
      <c r="I194" t="s">
        <v>551</v>
      </c>
      <c r="J194" t="s">
        <v>169</v>
      </c>
      <c r="K194" t="s">
        <v>521</v>
      </c>
      <c r="L194" t="s">
        <v>70</v>
      </c>
      <c r="M194" t="str">
        <f>'Data questionnaire - mobile'!$E$45</f>
        <v>Q4 2024</v>
      </c>
    </row>
    <row r="195" spans="1:13" x14ac:dyDescent="0.45">
      <c r="A195">
        <f>'Overview and definitions'!$C$4</f>
        <v>0</v>
      </c>
      <c r="B195">
        <f>'Overview and definitions'!$C$6</f>
        <v>0</v>
      </c>
      <c r="C195">
        <f>'Overview and definitions'!$C$7</f>
        <v>0</v>
      </c>
      <c r="D195" t="str">
        <f>'Data questionnaire - mobile'!$C$1</f>
        <v>Data questionnaire: Mobile services</v>
      </c>
      <c r="E195" t="s">
        <v>1317</v>
      </c>
      <c r="F195">
        <v>194</v>
      </c>
      <c r="G195" t="str">
        <f>'Data questionnaire - mobile'!$B$65</f>
        <v>2.3.1.2.</v>
      </c>
      <c r="H195" t="s">
        <v>514</v>
      </c>
      <c r="I195" t="s">
        <v>551</v>
      </c>
      <c r="J195" t="s">
        <v>169</v>
      </c>
      <c r="K195" t="s">
        <v>521</v>
      </c>
      <c r="L195" t="s">
        <v>70</v>
      </c>
      <c r="M195" t="str">
        <f>'Data questionnaire - mobile'!$I$45</f>
        <v>Q1 2025</v>
      </c>
    </row>
    <row r="196" spans="1:13" x14ac:dyDescent="0.45">
      <c r="A196">
        <f>'Overview and definitions'!$C$4</f>
        <v>0</v>
      </c>
      <c r="B196">
        <f>'Overview and definitions'!$C$6</f>
        <v>0</v>
      </c>
      <c r="C196">
        <f>'Overview and definitions'!$C$7</f>
        <v>0</v>
      </c>
      <c r="D196" t="str">
        <f>'Data questionnaire - mobile'!$C$1</f>
        <v>Data questionnaire: Mobile services</v>
      </c>
      <c r="E196" t="s">
        <v>1317</v>
      </c>
      <c r="F196">
        <v>195</v>
      </c>
      <c r="G196" t="str">
        <f>'Data questionnaire - mobile'!$B$65</f>
        <v>2.3.1.2.</v>
      </c>
      <c r="H196" t="s">
        <v>514</v>
      </c>
      <c r="I196" t="s">
        <v>551</v>
      </c>
      <c r="J196" t="s">
        <v>169</v>
      </c>
      <c r="K196" t="s">
        <v>521</v>
      </c>
      <c r="L196" t="s">
        <v>70</v>
      </c>
      <c r="M196" t="str">
        <f>'Data questionnaire - mobile'!$M$45</f>
        <v>Q2 2025</v>
      </c>
    </row>
    <row r="197" spans="1:13" x14ac:dyDescent="0.45">
      <c r="A197">
        <f>'Overview and definitions'!$C$4</f>
        <v>0</v>
      </c>
      <c r="B197">
        <f>'Overview and definitions'!$C$6</f>
        <v>0</v>
      </c>
      <c r="C197">
        <f>'Overview and definitions'!$C$7</f>
        <v>0</v>
      </c>
      <c r="D197" t="str">
        <f>'Data questionnaire - mobile'!$C$1</f>
        <v>Data questionnaire: Mobile services</v>
      </c>
      <c r="E197" t="s">
        <v>1317</v>
      </c>
      <c r="F197">
        <v>196</v>
      </c>
      <c r="G197" t="str">
        <f>'Data questionnaire - mobile'!$B$65</f>
        <v>2.3.1.2.</v>
      </c>
      <c r="H197" t="s">
        <v>514</v>
      </c>
      <c r="I197" t="s">
        <v>551</v>
      </c>
      <c r="J197" t="s">
        <v>169</v>
      </c>
      <c r="K197" t="s">
        <v>521</v>
      </c>
      <c r="L197" t="s">
        <v>70</v>
      </c>
      <c r="M197" t="str">
        <f>'Data questionnaire - mobile'!$Q$45</f>
        <v>Q3 2025</v>
      </c>
    </row>
    <row r="198" spans="1:13" x14ac:dyDescent="0.45">
      <c r="A198">
        <f>'Overview and definitions'!$C$4</f>
        <v>0</v>
      </c>
      <c r="B198">
        <f>'Overview and definitions'!$C$6</f>
        <v>0</v>
      </c>
      <c r="C198">
        <f>'Overview and definitions'!$C$7</f>
        <v>0</v>
      </c>
      <c r="D198" t="str">
        <f>'Data questionnaire - mobile'!$C$1</f>
        <v>Data questionnaire: Mobile services</v>
      </c>
      <c r="E198" t="s">
        <v>1317</v>
      </c>
      <c r="F198">
        <v>197</v>
      </c>
      <c r="G198" t="str">
        <f>'Data questionnaire - mobile'!$B$66</f>
        <v>2.3.1.3.</v>
      </c>
      <c r="H198" t="s">
        <v>514</v>
      </c>
      <c r="I198" t="s">
        <v>551</v>
      </c>
      <c r="J198" t="s">
        <v>169</v>
      </c>
      <c r="K198" t="s">
        <v>585</v>
      </c>
      <c r="L198" t="s">
        <v>70</v>
      </c>
      <c r="M198" t="str">
        <f>'Data questionnaire - mobile'!$E$45</f>
        <v>Q4 2024</v>
      </c>
    </row>
    <row r="199" spans="1:13" x14ac:dyDescent="0.45">
      <c r="A199">
        <f>'Overview and definitions'!$C$4</f>
        <v>0</v>
      </c>
      <c r="B199">
        <f>'Overview and definitions'!$C$6</f>
        <v>0</v>
      </c>
      <c r="C199">
        <f>'Overview and definitions'!$C$7</f>
        <v>0</v>
      </c>
      <c r="D199" t="str">
        <f>'Data questionnaire - mobile'!$C$1</f>
        <v>Data questionnaire: Mobile services</v>
      </c>
      <c r="E199" t="s">
        <v>1317</v>
      </c>
      <c r="F199">
        <v>198</v>
      </c>
      <c r="G199" t="str">
        <f>'Data questionnaire - mobile'!$B$66</f>
        <v>2.3.1.3.</v>
      </c>
      <c r="H199" t="s">
        <v>514</v>
      </c>
      <c r="I199" t="s">
        <v>551</v>
      </c>
      <c r="J199" t="s">
        <v>169</v>
      </c>
      <c r="K199" t="s">
        <v>585</v>
      </c>
      <c r="L199" t="s">
        <v>70</v>
      </c>
      <c r="M199" t="str">
        <f>'Data questionnaire - mobile'!$I$45</f>
        <v>Q1 2025</v>
      </c>
    </row>
    <row r="200" spans="1:13" x14ac:dyDescent="0.45">
      <c r="A200">
        <f>'Overview and definitions'!$C$4</f>
        <v>0</v>
      </c>
      <c r="B200">
        <f>'Overview and definitions'!$C$6</f>
        <v>0</v>
      </c>
      <c r="C200">
        <f>'Overview and definitions'!$C$7</f>
        <v>0</v>
      </c>
      <c r="D200" t="str">
        <f>'Data questionnaire - mobile'!$C$1</f>
        <v>Data questionnaire: Mobile services</v>
      </c>
      <c r="E200" t="s">
        <v>1317</v>
      </c>
      <c r="F200">
        <v>199</v>
      </c>
      <c r="G200" t="str">
        <f>'Data questionnaire - mobile'!$B$66</f>
        <v>2.3.1.3.</v>
      </c>
      <c r="H200" t="s">
        <v>514</v>
      </c>
      <c r="I200" t="s">
        <v>551</v>
      </c>
      <c r="J200" t="s">
        <v>169</v>
      </c>
      <c r="K200" t="s">
        <v>585</v>
      </c>
      <c r="L200" t="s">
        <v>70</v>
      </c>
      <c r="M200" t="str">
        <f>'Data questionnaire - mobile'!$M$45</f>
        <v>Q2 2025</v>
      </c>
    </row>
    <row r="201" spans="1:13" x14ac:dyDescent="0.45">
      <c r="A201">
        <f>'Overview and definitions'!$C$4</f>
        <v>0</v>
      </c>
      <c r="B201">
        <f>'Overview and definitions'!$C$6</f>
        <v>0</v>
      </c>
      <c r="C201">
        <f>'Overview and definitions'!$C$7</f>
        <v>0</v>
      </c>
      <c r="D201" t="str">
        <f>'Data questionnaire - mobile'!$C$1</f>
        <v>Data questionnaire: Mobile services</v>
      </c>
      <c r="E201" t="s">
        <v>1317</v>
      </c>
      <c r="F201">
        <v>200</v>
      </c>
      <c r="G201" t="str">
        <f>'Data questionnaire - mobile'!$B$66</f>
        <v>2.3.1.3.</v>
      </c>
      <c r="H201" t="s">
        <v>514</v>
      </c>
      <c r="I201" t="s">
        <v>551</v>
      </c>
      <c r="J201" t="s">
        <v>169</v>
      </c>
      <c r="K201" t="s">
        <v>585</v>
      </c>
      <c r="L201" t="s">
        <v>70</v>
      </c>
      <c r="M201" t="str">
        <f>'Data questionnaire - mobile'!$Q$45</f>
        <v>Q3 2025</v>
      </c>
    </row>
    <row r="202" spans="1:13" x14ac:dyDescent="0.45">
      <c r="A202">
        <f>'Overview and definitions'!$C$4</f>
        <v>0</v>
      </c>
      <c r="B202">
        <f>'Overview and definitions'!$C$6</f>
        <v>0</v>
      </c>
      <c r="C202">
        <f>'Overview and definitions'!$C$7</f>
        <v>0</v>
      </c>
      <c r="D202" t="str">
        <f>'Data questionnaire - mobile'!$C$1</f>
        <v>Data questionnaire: Mobile services</v>
      </c>
      <c r="E202" t="s">
        <v>1317</v>
      </c>
      <c r="F202">
        <v>201</v>
      </c>
      <c r="G202" t="str">
        <f>'Data questionnaire - mobile'!$B$69</f>
        <v>2.3.2.1.1.</v>
      </c>
      <c r="H202" t="str">
        <f>'Data questionnaire - mobile'!$E$46</f>
        <v>units</v>
      </c>
      <c r="I202" t="s">
        <v>551</v>
      </c>
      <c r="J202" t="s">
        <v>575</v>
      </c>
      <c r="K202" t="s">
        <v>773</v>
      </c>
      <c r="L202" t="s">
        <v>70</v>
      </c>
      <c r="M202" t="str">
        <f>'Data questionnaire - mobile'!$E$45</f>
        <v>Q4 2024</v>
      </c>
    </row>
    <row r="203" spans="1:13" x14ac:dyDescent="0.45">
      <c r="A203">
        <f>'Overview and definitions'!$C$4</f>
        <v>0</v>
      </c>
      <c r="B203">
        <f>'Overview and definitions'!$C$6</f>
        <v>0</v>
      </c>
      <c r="C203">
        <f>'Overview and definitions'!$C$7</f>
        <v>0</v>
      </c>
      <c r="D203" t="str">
        <f>'Data questionnaire - mobile'!$C$1</f>
        <v>Data questionnaire: Mobile services</v>
      </c>
      <c r="E203" t="s">
        <v>1317</v>
      </c>
      <c r="F203">
        <v>202</v>
      </c>
      <c r="G203" t="str">
        <f>'Data questionnaire - mobile'!$B$69</f>
        <v>2.3.2.1.1.</v>
      </c>
      <c r="H203" t="str">
        <f>'Data questionnaire - mobile'!$E$46</f>
        <v>units</v>
      </c>
      <c r="I203" t="s">
        <v>551</v>
      </c>
      <c r="J203" t="s">
        <v>575</v>
      </c>
      <c r="K203" t="s">
        <v>773</v>
      </c>
      <c r="L203" t="s">
        <v>70</v>
      </c>
      <c r="M203" t="str">
        <f>'Data questionnaire - mobile'!$I$45</f>
        <v>Q1 2025</v>
      </c>
    </row>
    <row r="204" spans="1:13" x14ac:dyDescent="0.45">
      <c r="A204">
        <f>'Overview and definitions'!$C$4</f>
        <v>0</v>
      </c>
      <c r="B204">
        <f>'Overview and definitions'!$C$6</f>
        <v>0</v>
      </c>
      <c r="C204">
        <f>'Overview and definitions'!$C$7</f>
        <v>0</v>
      </c>
      <c r="D204" t="str">
        <f>'Data questionnaire - mobile'!$C$1</f>
        <v>Data questionnaire: Mobile services</v>
      </c>
      <c r="E204" t="s">
        <v>1317</v>
      </c>
      <c r="F204">
        <v>203</v>
      </c>
      <c r="G204" t="str">
        <f>'Data questionnaire - mobile'!$B$69</f>
        <v>2.3.2.1.1.</v>
      </c>
      <c r="H204" t="str">
        <f>'Data questionnaire - mobile'!$E$46</f>
        <v>units</v>
      </c>
      <c r="I204" t="s">
        <v>551</v>
      </c>
      <c r="J204" t="s">
        <v>575</v>
      </c>
      <c r="K204" t="s">
        <v>773</v>
      </c>
      <c r="L204" t="s">
        <v>70</v>
      </c>
      <c r="M204" t="str">
        <f>'Data questionnaire - mobile'!$M$45</f>
        <v>Q2 2025</v>
      </c>
    </row>
    <row r="205" spans="1:13" x14ac:dyDescent="0.45">
      <c r="A205">
        <f>'Overview and definitions'!$C$4</f>
        <v>0</v>
      </c>
      <c r="B205">
        <f>'Overview and definitions'!$C$6</f>
        <v>0</v>
      </c>
      <c r="C205">
        <f>'Overview and definitions'!$C$7</f>
        <v>0</v>
      </c>
      <c r="D205" t="str">
        <f>'Data questionnaire - mobile'!$C$1</f>
        <v>Data questionnaire: Mobile services</v>
      </c>
      <c r="E205" t="s">
        <v>1317</v>
      </c>
      <c r="F205">
        <v>204</v>
      </c>
      <c r="G205" t="str">
        <f>'Data questionnaire - mobile'!$B$69</f>
        <v>2.3.2.1.1.</v>
      </c>
      <c r="H205" t="str">
        <f>'Data questionnaire - mobile'!$E$46</f>
        <v>units</v>
      </c>
      <c r="I205" t="s">
        <v>551</v>
      </c>
      <c r="J205" t="s">
        <v>575</v>
      </c>
      <c r="K205" t="s">
        <v>773</v>
      </c>
      <c r="L205" t="s">
        <v>70</v>
      </c>
      <c r="M205" t="str">
        <f>'Data questionnaire - mobile'!$Q$45</f>
        <v>Q3 2025</v>
      </c>
    </row>
    <row r="206" spans="1:13" x14ac:dyDescent="0.45">
      <c r="A206">
        <f>'Overview and definitions'!$C$4</f>
        <v>0</v>
      </c>
      <c r="B206">
        <f>'Overview and definitions'!$C$6</f>
        <v>0</v>
      </c>
      <c r="C206">
        <f>'Overview and definitions'!$C$7</f>
        <v>0</v>
      </c>
      <c r="D206" t="str">
        <f>'Data questionnaire - mobile'!$C$1</f>
        <v>Data questionnaire: Mobile services</v>
      </c>
      <c r="E206" t="s">
        <v>1317</v>
      </c>
      <c r="F206">
        <v>205</v>
      </c>
      <c r="G206" t="str">
        <f>'Data questionnaire - mobile'!$B$70</f>
        <v>2.3.2.1.2.</v>
      </c>
      <c r="H206" t="str">
        <f>'Data questionnaire - mobile'!$E$46</f>
        <v>units</v>
      </c>
      <c r="I206" t="s">
        <v>551</v>
      </c>
      <c r="J206" t="s">
        <v>575</v>
      </c>
      <c r="K206" t="s">
        <v>773</v>
      </c>
      <c r="L206" t="s">
        <v>70</v>
      </c>
      <c r="M206" t="str">
        <f>'Data questionnaire - mobile'!$E$45</f>
        <v>Q4 2024</v>
      </c>
    </row>
    <row r="207" spans="1:13" x14ac:dyDescent="0.45">
      <c r="A207">
        <f>'Overview and definitions'!$C$4</f>
        <v>0</v>
      </c>
      <c r="B207">
        <f>'Overview and definitions'!$C$6</f>
        <v>0</v>
      </c>
      <c r="C207">
        <f>'Overview and definitions'!$C$7</f>
        <v>0</v>
      </c>
      <c r="D207" t="str">
        <f>'Data questionnaire - mobile'!$C$1</f>
        <v>Data questionnaire: Mobile services</v>
      </c>
      <c r="E207" t="s">
        <v>1317</v>
      </c>
      <c r="F207">
        <v>206</v>
      </c>
      <c r="G207" t="str">
        <f>'Data questionnaire - mobile'!$B$70</f>
        <v>2.3.2.1.2.</v>
      </c>
      <c r="H207" t="str">
        <f>'Data questionnaire - mobile'!$E$46</f>
        <v>units</v>
      </c>
      <c r="I207" t="s">
        <v>551</v>
      </c>
      <c r="J207" t="s">
        <v>575</v>
      </c>
      <c r="K207" t="s">
        <v>773</v>
      </c>
      <c r="L207" t="s">
        <v>70</v>
      </c>
      <c r="M207" t="str">
        <f>'Data questionnaire - mobile'!$I$45</f>
        <v>Q1 2025</v>
      </c>
    </row>
    <row r="208" spans="1:13" x14ac:dyDescent="0.45">
      <c r="A208">
        <f>'Overview and definitions'!$C$4</f>
        <v>0</v>
      </c>
      <c r="B208">
        <f>'Overview and definitions'!$C$6</f>
        <v>0</v>
      </c>
      <c r="C208">
        <f>'Overview and definitions'!$C$7</f>
        <v>0</v>
      </c>
      <c r="D208" t="str">
        <f>'Data questionnaire - mobile'!$C$1</f>
        <v>Data questionnaire: Mobile services</v>
      </c>
      <c r="E208" t="s">
        <v>1317</v>
      </c>
      <c r="F208">
        <v>207</v>
      </c>
      <c r="G208" t="str">
        <f>'Data questionnaire - mobile'!$B$70</f>
        <v>2.3.2.1.2.</v>
      </c>
      <c r="H208" t="str">
        <f>'Data questionnaire - mobile'!$E$46</f>
        <v>units</v>
      </c>
      <c r="I208" t="s">
        <v>551</v>
      </c>
      <c r="J208" t="s">
        <v>575</v>
      </c>
      <c r="K208" t="s">
        <v>773</v>
      </c>
      <c r="L208" t="s">
        <v>70</v>
      </c>
      <c r="M208" t="str">
        <f>'Data questionnaire - mobile'!$M$45</f>
        <v>Q2 2025</v>
      </c>
    </row>
    <row r="209" spans="1:13" x14ac:dyDescent="0.45">
      <c r="A209">
        <f>'Overview and definitions'!$C$4</f>
        <v>0</v>
      </c>
      <c r="B209">
        <f>'Overview and definitions'!$C$6</f>
        <v>0</v>
      </c>
      <c r="C209">
        <f>'Overview and definitions'!$C$7</f>
        <v>0</v>
      </c>
      <c r="D209" t="str">
        <f>'Data questionnaire - mobile'!$C$1</f>
        <v>Data questionnaire: Mobile services</v>
      </c>
      <c r="E209" t="s">
        <v>1317</v>
      </c>
      <c r="F209">
        <v>208</v>
      </c>
      <c r="G209" t="str">
        <f>'Data questionnaire - mobile'!$B$70</f>
        <v>2.3.2.1.2.</v>
      </c>
      <c r="H209" t="str">
        <f>'Data questionnaire - mobile'!$E$46</f>
        <v>units</v>
      </c>
      <c r="I209" t="s">
        <v>551</v>
      </c>
      <c r="J209" t="s">
        <v>575</v>
      </c>
      <c r="K209" t="s">
        <v>773</v>
      </c>
      <c r="L209" t="s">
        <v>70</v>
      </c>
      <c r="M209" t="str">
        <f>'Data questionnaire - mobile'!$Q$45</f>
        <v>Q3 2025</v>
      </c>
    </row>
    <row r="210" spans="1:13" x14ac:dyDescent="0.45">
      <c r="A210">
        <f>'Overview and definitions'!$C$4</f>
        <v>0</v>
      </c>
      <c r="B210">
        <f>'Overview and definitions'!$C$6</f>
        <v>0</v>
      </c>
      <c r="C210">
        <f>'Overview and definitions'!$C$7</f>
        <v>0</v>
      </c>
      <c r="D210" t="str">
        <f>'Data questionnaire - mobile'!$C$1</f>
        <v>Data questionnaire: Mobile services</v>
      </c>
      <c r="E210" t="s">
        <v>1317</v>
      </c>
      <c r="F210">
        <v>209</v>
      </c>
      <c r="G210" t="str">
        <f>'Data questionnaire - mobile'!$B$71</f>
        <v>2.3.2.2.</v>
      </c>
      <c r="H210" t="str">
        <f>'Data questionnaire - mobile'!$E$46</f>
        <v>units</v>
      </c>
      <c r="I210" t="s">
        <v>551</v>
      </c>
      <c r="J210" t="s">
        <v>575</v>
      </c>
      <c r="K210" t="s">
        <v>521</v>
      </c>
      <c r="L210" t="s">
        <v>70</v>
      </c>
      <c r="M210" t="str">
        <f>'Data questionnaire - mobile'!$E$45</f>
        <v>Q4 2024</v>
      </c>
    </row>
    <row r="211" spans="1:13" x14ac:dyDescent="0.45">
      <c r="A211">
        <f>'Overview and definitions'!$C$4</f>
        <v>0</v>
      </c>
      <c r="B211">
        <f>'Overview and definitions'!$C$6</f>
        <v>0</v>
      </c>
      <c r="C211">
        <f>'Overview and definitions'!$C$7</f>
        <v>0</v>
      </c>
      <c r="D211" t="str">
        <f>'Data questionnaire - mobile'!$C$1</f>
        <v>Data questionnaire: Mobile services</v>
      </c>
      <c r="E211" t="s">
        <v>1317</v>
      </c>
      <c r="F211">
        <v>210</v>
      </c>
      <c r="G211" t="str">
        <f>'Data questionnaire - mobile'!$B$71</f>
        <v>2.3.2.2.</v>
      </c>
      <c r="H211" t="str">
        <f>'Data questionnaire - mobile'!$E$46</f>
        <v>units</v>
      </c>
      <c r="I211" t="s">
        <v>551</v>
      </c>
      <c r="J211" t="s">
        <v>575</v>
      </c>
      <c r="K211" t="s">
        <v>521</v>
      </c>
      <c r="L211" t="s">
        <v>70</v>
      </c>
      <c r="M211" t="str">
        <f>'Data questionnaire - mobile'!$I$45</f>
        <v>Q1 2025</v>
      </c>
    </row>
    <row r="212" spans="1:13" x14ac:dyDescent="0.45">
      <c r="A212">
        <f>'Overview and definitions'!$C$4</f>
        <v>0</v>
      </c>
      <c r="B212">
        <f>'Overview and definitions'!$C$6</f>
        <v>0</v>
      </c>
      <c r="C212">
        <f>'Overview and definitions'!$C$7</f>
        <v>0</v>
      </c>
      <c r="D212" t="str">
        <f>'Data questionnaire - mobile'!$C$1</f>
        <v>Data questionnaire: Mobile services</v>
      </c>
      <c r="E212" t="s">
        <v>1317</v>
      </c>
      <c r="F212">
        <v>211</v>
      </c>
      <c r="G212" t="str">
        <f>'Data questionnaire - mobile'!$B$71</f>
        <v>2.3.2.2.</v>
      </c>
      <c r="H212" t="str">
        <f>'Data questionnaire - mobile'!$E$46</f>
        <v>units</v>
      </c>
      <c r="I212" t="s">
        <v>551</v>
      </c>
      <c r="J212" t="s">
        <v>575</v>
      </c>
      <c r="K212" t="s">
        <v>521</v>
      </c>
      <c r="L212" t="s">
        <v>70</v>
      </c>
      <c r="M212" t="str">
        <f>'Data questionnaire - mobile'!$M$45</f>
        <v>Q2 2025</v>
      </c>
    </row>
    <row r="213" spans="1:13" x14ac:dyDescent="0.45">
      <c r="A213">
        <f>'Overview and definitions'!$C$4</f>
        <v>0</v>
      </c>
      <c r="B213">
        <f>'Overview and definitions'!$C$6</f>
        <v>0</v>
      </c>
      <c r="C213">
        <f>'Overview and definitions'!$C$7</f>
        <v>0</v>
      </c>
      <c r="D213" t="str">
        <f>'Data questionnaire - mobile'!$C$1</f>
        <v>Data questionnaire: Mobile services</v>
      </c>
      <c r="E213" t="s">
        <v>1317</v>
      </c>
      <c r="F213">
        <v>212</v>
      </c>
      <c r="G213" t="str">
        <f>'Data questionnaire - mobile'!$B$71</f>
        <v>2.3.2.2.</v>
      </c>
      <c r="H213" t="str">
        <f>'Data questionnaire - mobile'!$E$46</f>
        <v>units</v>
      </c>
      <c r="I213" t="s">
        <v>551</v>
      </c>
      <c r="J213" t="s">
        <v>575</v>
      </c>
      <c r="K213" t="s">
        <v>521</v>
      </c>
      <c r="L213" t="s">
        <v>70</v>
      </c>
      <c r="M213" t="str">
        <f>'Data questionnaire - mobile'!$Q$45</f>
        <v>Q3 2025</v>
      </c>
    </row>
    <row r="214" spans="1:13" x14ac:dyDescent="0.45">
      <c r="A214">
        <f>'Overview and definitions'!$C$4</f>
        <v>0</v>
      </c>
      <c r="B214">
        <f>'Overview and definitions'!$C$6</f>
        <v>0</v>
      </c>
      <c r="C214">
        <f>'Overview and definitions'!$C$7</f>
        <v>0</v>
      </c>
      <c r="D214" t="str">
        <f>'Data questionnaire - mobile'!$C$1</f>
        <v>Data questionnaire: Mobile services</v>
      </c>
      <c r="E214" t="s">
        <v>1317</v>
      </c>
      <c r="F214">
        <v>213</v>
      </c>
      <c r="G214" t="str">
        <f>'Data questionnaire - mobile'!$B$72</f>
        <v>2.3.2.3.</v>
      </c>
      <c r="H214" t="str">
        <f>'Data questionnaire - mobile'!$E$46</f>
        <v>units</v>
      </c>
      <c r="I214" t="s">
        <v>551</v>
      </c>
      <c r="J214" t="s">
        <v>575</v>
      </c>
      <c r="K214" t="s">
        <v>585</v>
      </c>
      <c r="L214" t="s">
        <v>70</v>
      </c>
      <c r="M214" t="str">
        <f>'Data questionnaire - mobile'!$E$45</f>
        <v>Q4 2024</v>
      </c>
    </row>
    <row r="215" spans="1:13" x14ac:dyDescent="0.45">
      <c r="A215">
        <f>'Overview and definitions'!$C$4</f>
        <v>0</v>
      </c>
      <c r="B215">
        <f>'Overview and definitions'!$C$6</f>
        <v>0</v>
      </c>
      <c r="C215">
        <f>'Overview and definitions'!$C$7</f>
        <v>0</v>
      </c>
      <c r="D215" t="str">
        <f>'Data questionnaire - mobile'!$C$1</f>
        <v>Data questionnaire: Mobile services</v>
      </c>
      <c r="E215" t="s">
        <v>1317</v>
      </c>
      <c r="F215">
        <v>214</v>
      </c>
      <c r="G215" t="str">
        <f>'Data questionnaire - mobile'!$B$72</f>
        <v>2.3.2.3.</v>
      </c>
      <c r="H215" t="str">
        <f>'Data questionnaire - mobile'!$E$46</f>
        <v>units</v>
      </c>
      <c r="I215" t="s">
        <v>551</v>
      </c>
      <c r="J215" t="s">
        <v>575</v>
      </c>
      <c r="K215" t="s">
        <v>585</v>
      </c>
      <c r="L215" t="s">
        <v>70</v>
      </c>
      <c r="M215" t="str">
        <f>'Data questionnaire - mobile'!$I$45</f>
        <v>Q1 2025</v>
      </c>
    </row>
    <row r="216" spans="1:13" x14ac:dyDescent="0.45">
      <c r="A216">
        <f>'Overview and definitions'!$C$4</f>
        <v>0</v>
      </c>
      <c r="B216">
        <f>'Overview and definitions'!$C$6</f>
        <v>0</v>
      </c>
      <c r="C216">
        <f>'Overview and definitions'!$C$7</f>
        <v>0</v>
      </c>
      <c r="D216" t="str">
        <f>'Data questionnaire - mobile'!$C$1</f>
        <v>Data questionnaire: Mobile services</v>
      </c>
      <c r="E216" t="s">
        <v>1317</v>
      </c>
      <c r="F216">
        <v>215</v>
      </c>
      <c r="G216" t="str">
        <f>'Data questionnaire - mobile'!$B$72</f>
        <v>2.3.2.3.</v>
      </c>
      <c r="H216" t="str">
        <f>'Data questionnaire - mobile'!$E$46</f>
        <v>units</v>
      </c>
      <c r="I216" t="s">
        <v>551</v>
      </c>
      <c r="J216" t="s">
        <v>575</v>
      </c>
      <c r="K216" t="s">
        <v>585</v>
      </c>
      <c r="L216" t="s">
        <v>70</v>
      </c>
      <c r="M216" t="str">
        <f>'Data questionnaire - mobile'!$M$45</f>
        <v>Q2 2025</v>
      </c>
    </row>
    <row r="217" spans="1:13" x14ac:dyDescent="0.45">
      <c r="A217">
        <f>'Overview and definitions'!$C$4</f>
        <v>0</v>
      </c>
      <c r="B217">
        <f>'Overview and definitions'!$C$6</f>
        <v>0</v>
      </c>
      <c r="C217">
        <f>'Overview and definitions'!$C$7</f>
        <v>0</v>
      </c>
      <c r="D217" t="str">
        <f>'Data questionnaire - mobile'!$C$1</f>
        <v>Data questionnaire: Mobile services</v>
      </c>
      <c r="E217" t="s">
        <v>1317</v>
      </c>
      <c r="F217">
        <v>216</v>
      </c>
      <c r="G217" t="str">
        <f>'Data questionnaire - mobile'!$B$72</f>
        <v>2.3.2.3.</v>
      </c>
      <c r="H217" t="str">
        <f>'Data questionnaire - mobile'!$E$46</f>
        <v>units</v>
      </c>
      <c r="I217" t="s">
        <v>551</v>
      </c>
      <c r="J217" t="s">
        <v>575</v>
      </c>
      <c r="K217" t="s">
        <v>585</v>
      </c>
      <c r="L217" t="s">
        <v>70</v>
      </c>
      <c r="M217" t="str">
        <f>'Data questionnaire - mobile'!$Q$45</f>
        <v>Q3 2025</v>
      </c>
    </row>
    <row r="218" spans="1:13" x14ac:dyDescent="0.45">
      <c r="A218">
        <f>'Overview and definitions'!$C$4</f>
        <v>0</v>
      </c>
      <c r="B218">
        <f>'Overview and definitions'!$C$6</f>
        <v>0</v>
      </c>
      <c r="C218">
        <f>'Overview and definitions'!$C$7</f>
        <v>0</v>
      </c>
      <c r="D218" t="str">
        <f>'Data questionnaire - mobile'!$C$1</f>
        <v>Data questionnaire: Mobile services</v>
      </c>
      <c r="E218" t="s">
        <v>1317</v>
      </c>
      <c r="F218">
        <v>217</v>
      </c>
      <c r="G218" t="str">
        <f>'Data questionnaire - mobile'!$B$69</f>
        <v>2.3.2.1.1.</v>
      </c>
      <c r="H218" t="s">
        <v>514</v>
      </c>
      <c r="I218" t="s">
        <v>551</v>
      </c>
      <c r="J218" t="s">
        <v>575</v>
      </c>
      <c r="K218" t="s">
        <v>773</v>
      </c>
      <c r="L218" t="s">
        <v>70</v>
      </c>
      <c r="M218" t="str">
        <f>'Data questionnaire - mobile'!$E$45</f>
        <v>Q4 2024</v>
      </c>
    </row>
    <row r="219" spans="1:13" x14ac:dyDescent="0.45">
      <c r="A219">
        <f>'Overview and definitions'!$C$4</f>
        <v>0</v>
      </c>
      <c r="B219">
        <f>'Overview and definitions'!$C$6</f>
        <v>0</v>
      </c>
      <c r="C219">
        <f>'Overview and definitions'!$C$7</f>
        <v>0</v>
      </c>
      <c r="D219" t="str">
        <f>'Data questionnaire - mobile'!$C$1</f>
        <v>Data questionnaire: Mobile services</v>
      </c>
      <c r="E219" t="s">
        <v>1317</v>
      </c>
      <c r="F219">
        <v>218</v>
      </c>
      <c r="G219" t="str">
        <f>'Data questionnaire - mobile'!$B$69</f>
        <v>2.3.2.1.1.</v>
      </c>
      <c r="H219" t="s">
        <v>514</v>
      </c>
      <c r="I219" t="s">
        <v>551</v>
      </c>
      <c r="J219" t="s">
        <v>575</v>
      </c>
      <c r="K219" t="s">
        <v>773</v>
      </c>
      <c r="L219" t="s">
        <v>70</v>
      </c>
      <c r="M219" t="str">
        <f>'Data questionnaire - mobile'!$I$45</f>
        <v>Q1 2025</v>
      </c>
    </row>
    <row r="220" spans="1:13" x14ac:dyDescent="0.45">
      <c r="A220">
        <f>'Overview and definitions'!$C$4</f>
        <v>0</v>
      </c>
      <c r="B220">
        <f>'Overview and definitions'!$C$6</f>
        <v>0</v>
      </c>
      <c r="C220">
        <f>'Overview and definitions'!$C$7</f>
        <v>0</v>
      </c>
      <c r="D220" t="str">
        <f>'Data questionnaire - mobile'!$C$1</f>
        <v>Data questionnaire: Mobile services</v>
      </c>
      <c r="E220" t="s">
        <v>1317</v>
      </c>
      <c r="F220">
        <v>219</v>
      </c>
      <c r="G220" t="str">
        <f>'Data questionnaire - mobile'!$B$69</f>
        <v>2.3.2.1.1.</v>
      </c>
      <c r="H220" t="s">
        <v>514</v>
      </c>
      <c r="I220" t="s">
        <v>551</v>
      </c>
      <c r="J220" t="s">
        <v>575</v>
      </c>
      <c r="K220" t="s">
        <v>773</v>
      </c>
      <c r="L220" t="s">
        <v>70</v>
      </c>
      <c r="M220" t="str">
        <f>'Data questionnaire - mobile'!$M$45</f>
        <v>Q2 2025</v>
      </c>
    </row>
    <row r="221" spans="1:13" x14ac:dyDescent="0.45">
      <c r="A221">
        <f>'Overview and definitions'!$C$4</f>
        <v>0</v>
      </c>
      <c r="B221">
        <f>'Overview and definitions'!$C$6</f>
        <v>0</v>
      </c>
      <c r="C221">
        <f>'Overview and definitions'!$C$7</f>
        <v>0</v>
      </c>
      <c r="D221" t="str">
        <f>'Data questionnaire - mobile'!$C$1</f>
        <v>Data questionnaire: Mobile services</v>
      </c>
      <c r="E221" t="s">
        <v>1317</v>
      </c>
      <c r="F221">
        <v>220</v>
      </c>
      <c r="G221" t="str">
        <f>'Data questionnaire - mobile'!$B$69</f>
        <v>2.3.2.1.1.</v>
      </c>
      <c r="H221" t="s">
        <v>514</v>
      </c>
      <c r="I221" t="s">
        <v>551</v>
      </c>
      <c r="J221" t="s">
        <v>575</v>
      </c>
      <c r="K221" t="s">
        <v>773</v>
      </c>
      <c r="L221" t="s">
        <v>70</v>
      </c>
      <c r="M221" t="str">
        <f>'Data questionnaire - mobile'!$Q$45</f>
        <v>Q3 2025</v>
      </c>
    </row>
    <row r="222" spans="1:13" x14ac:dyDescent="0.45">
      <c r="A222">
        <f>'Overview and definitions'!$C$4</f>
        <v>0</v>
      </c>
      <c r="B222">
        <f>'Overview and definitions'!$C$6</f>
        <v>0</v>
      </c>
      <c r="C222">
        <f>'Overview and definitions'!$C$7</f>
        <v>0</v>
      </c>
      <c r="D222" t="str">
        <f>'Data questionnaire - mobile'!$C$1</f>
        <v>Data questionnaire: Mobile services</v>
      </c>
      <c r="E222" t="s">
        <v>1317</v>
      </c>
      <c r="F222">
        <v>221</v>
      </c>
      <c r="G222" t="str">
        <f>'Data questionnaire - mobile'!$B$70</f>
        <v>2.3.2.1.2.</v>
      </c>
      <c r="H222" t="s">
        <v>514</v>
      </c>
      <c r="I222" t="s">
        <v>551</v>
      </c>
      <c r="J222" t="s">
        <v>575</v>
      </c>
      <c r="K222" t="s">
        <v>773</v>
      </c>
      <c r="L222" t="s">
        <v>70</v>
      </c>
      <c r="M222" t="str">
        <f>'Data questionnaire - mobile'!$E$45</f>
        <v>Q4 2024</v>
      </c>
    </row>
    <row r="223" spans="1:13" x14ac:dyDescent="0.45">
      <c r="A223">
        <f>'Overview and definitions'!$C$4</f>
        <v>0</v>
      </c>
      <c r="B223">
        <f>'Overview and definitions'!$C$6</f>
        <v>0</v>
      </c>
      <c r="C223">
        <f>'Overview and definitions'!$C$7</f>
        <v>0</v>
      </c>
      <c r="D223" t="str">
        <f>'Data questionnaire - mobile'!$C$1</f>
        <v>Data questionnaire: Mobile services</v>
      </c>
      <c r="E223" t="s">
        <v>1317</v>
      </c>
      <c r="F223">
        <v>222</v>
      </c>
      <c r="G223" t="str">
        <f>'Data questionnaire - mobile'!$B$70</f>
        <v>2.3.2.1.2.</v>
      </c>
      <c r="H223" t="s">
        <v>514</v>
      </c>
      <c r="I223" t="s">
        <v>551</v>
      </c>
      <c r="J223" t="s">
        <v>575</v>
      </c>
      <c r="K223" t="s">
        <v>773</v>
      </c>
      <c r="L223" t="s">
        <v>70</v>
      </c>
      <c r="M223" t="str">
        <f>'Data questionnaire - mobile'!$I$45</f>
        <v>Q1 2025</v>
      </c>
    </row>
    <row r="224" spans="1:13" x14ac:dyDescent="0.45">
      <c r="A224">
        <f>'Overview and definitions'!$C$4</f>
        <v>0</v>
      </c>
      <c r="B224">
        <f>'Overview and definitions'!$C$6</f>
        <v>0</v>
      </c>
      <c r="C224">
        <f>'Overview and definitions'!$C$7</f>
        <v>0</v>
      </c>
      <c r="D224" t="str">
        <f>'Data questionnaire - mobile'!$C$1</f>
        <v>Data questionnaire: Mobile services</v>
      </c>
      <c r="E224" t="s">
        <v>1317</v>
      </c>
      <c r="F224">
        <v>223</v>
      </c>
      <c r="G224" t="str">
        <f>'Data questionnaire - mobile'!$B$70</f>
        <v>2.3.2.1.2.</v>
      </c>
      <c r="H224" t="s">
        <v>514</v>
      </c>
      <c r="I224" t="s">
        <v>551</v>
      </c>
      <c r="J224" t="s">
        <v>575</v>
      </c>
      <c r="K224" t="s">
        <v>773</v>
      </c>
      <c r="L224" t="s">
        <v>70</v>
      </c>
      <c r="M224" t="str">
        <f>'Data questionnaire - mobile'!$M$45</f>
        <v>Q2 2025</v>
      </c>
    </row>
    <row r="225" spans="1:13" x14ac:dyDescent="0.45">
      <c r="A225">
        <f>'Overview and definitions'!$C$4</f>
        <v>0</v>
      </c>
      <c r="B225">
        <f>'Overview and definitions'!$C$6</f>
        <v>0</v>
      </c>
      <c r="C225">
        <f>'Overview and definitions'!$C$7</f>
        <v>0</v>
      </c>
      <c r="D225" t="str">
        <f>'Data questionnaire - mobile'!$C$1</f>
        <v>Data questionnaire: Mobile services</v>
      </c>
      <c r="E225" t="s">
        <v>1317</v>
      </c>
      <c r="F225">
        <v>224</v>
      </c>
      <c r="G225" t="str">
        <f>'Data questionnaire - mobile'!$B$70</f>
        <v>2.3.2.1.2.</v>
      </c>
      <c r="H225" t="s">
        <v>514</v>
      </c>
      <c r="I225" t="s">
        <v>551</v>
      </c>
      <c r="J225" t="s">
        <v>575</v>
      </c>
      <c r="K225" t="s">
        <v>773</v>
      </c>
      <c r="L225" t="s">
        <v>70</v>
      </c>
      <c r="M225" t="str">
        <f>'Data questionnaire - mobile'!$Q$45</f>
        <v>Q3 2025</v>
      </c>
    </row>
    <row r="226" spans="1:13" x14ac:dyDescent="0.45">
      <c r="A226">
        <f>'Overview and definitions'!$C$4</f>
        <v>0</v>
      </c>
      <c r="B226">
        <f>'Overview and definitions'!$C$6</f>
        <v>0</v>
      </c>
      <c r="C226">
        <f>'Overview and definitions'!$C$7</f>
        <v>0</v>
      </c>
      <c r="D226" t="str">
        <f>'Data questionnaire - mobile'!$C$1</f>
        <v>Data questionnaire: Mobile services</v>
      </c>
      <c r="E226" t="s">
        <v>1317</v>
      </c>
      <c r="F226">
        <v>225</v>
      </c>
      <c r="G226" t="str">
        <f>'Data questionnaire - mobile'!$B$71</f>
        <v>2.3.2.2.</v>
      </c>
      <c r="H226" t="s">
        <v>514</v>
      </c>
      <c r="I226" t="s">
        <v>551</v>
      </c>
      <c r="J226" t="s">
        <v>575</v>
      </c>
      <c r="K226" t="s">
        <v>521</v>
      </c>
      <c r="L226" t="s">
        <v>70</v>
      </c>
      <c r="M226" t="str">
        <f>'Data questionnaire - mobile'!$E$45</f>
        <v>Q4 2024</v>
      </c>
    </row>
    <row r="227" spans="1:13" x14ac:dyDescent="0.45">
      <c r="A227">
        <f>'Overview and definitions'!$C$4</f>
        <v>0</v>
      </c>
      <c r="B227">
        <f>'Overview and definitions'!$C$6</f>
        <v>0</v>
      </c>
      <c r="C227">
        <f>'Overview and definitions'!$C$7</f>
        <v>0</v>
      </c>
      <c r="D227" t="str">
        <f>'Data questionnaire - mobile'!$C$1</f>
        <v>Data questionnaire: Mobile services</v>
      </c>
      <c r="E227" t="s">
        <v>1317</v>
      </c>
      <c r="F227">
        <v>226</v>
      </c>
      <c r="G227" t="str">
        <f>'Data questionnaire - mobile'!$B$71</f>
        <v>2.3.2.2.</v>
      </c>
      <c r="H227" t="s">
        <v>514</v>
      </c>
      <c r="I227" t="s">
        <v>551</v>
      </c>
      <c r="J227" t="s">
        <v>575</v>
      </c>
      <c r="K227" t="s">
        <v>521</v>
      </c>
      <c r="L227" t="s">
        <v>70</v>
      </c>
      <c r="M227" t="str">
        <f>'Data questionnaire - mobile'!$I$45</f>
        <v>Q1 2025</v>
      </c>
    </row>
    <row r="228" spans="1:13" x14ac:dyDescent="0.45">
      <c r="A228">
        <f>'Overview and definitions'!$C$4</f>
        <v>0</v>
      </c>
      <c r="B228">
        <f>'Overview and definitions'!$C$6</f>
        <v>0</v>
      </c>
      <c r="C228">
        <f>'Overview and definitions'!$C$7</f>
        <v>0</v>
      </c>
      <c r="D228" t="str">
        <f>'Data questionnaire - mobile'!$C$1</f>
        <v>Data questionnaire: Mobile services</v>
      </c>
      <c r="E228" t="s">
        <v>1317</v>
      </c>
      <c r="F228">
        <v>227</v>
      </c>
      <c r="G228" t="str">
        <f>'Data questionnaire - mobile'!$B$71</f>
        <v>2.3.2.2.</v>
      </c>
      <c r="H228" t="s">
        <v>514</v>
      </c>
      <c r="I228" t="s">
        <v>551</v>
      </c>
      <c r="J228" t="s">
        <v>575</v>
      </c>
      <c r="K228" t="s">
        <v>521</v>
      </c>
      <c r="L228" t="s">
        <v>70</v>
      </c>
      <c r="M228" t="str">
        <f>'Data questionnaire - mobile'!$M$45</f>
        <v>Q2 2025</v>
      </c>
    </row>
    <row r="229" spans="1:13" x14ac:dyDescent="0.45">
      <c r="A229">
        <f>'Overview and definitions'!$C$4</f>
        <v>0</v>
      </c>
      <c r="B229">
        <f>'Overview and definitions'!$C$6</f>
        <v>0</v>
      </c>
      <c r="C229">
        <f>'Overview and definitions'!$C$7</f>
        <v>0</v>
      </c>
      <c r="D229" t="str">
        <f>'Data questionnaire - mobile'!$C$1</f>
        <v>Data questionnaire: Mobile services</v>
      </c>
      <c r="E229" t="s">
        <v>1317</v>
      </c>
      <c r="F229">
        <v>228</v>
      </c>
      <c r="G229" t="str">
        <f>'Data questionnaire - mobile'!$B$71</f>
        <v>2.3.2.2.</v>
      </c>
      <c r="H229" t="s">
        <v>514</v>
      </c>
      <c r="I229" t="s">
        <v>551</v>
      </c>
      <c r="J229" t="s">
        <v>575</v>
      </c>
      <c r="K229" t="s">
        <v>521</v>
      </c>
      <c r="L229" t="s">
        <v>70</v>
      </c>
      <c r="M229" t="str">
        <f>'Data questionnaire - mobile'!$Q$45</f>
        <v>Q3 2025</v>
      </c>
    </row>
    <row r="230" spans="1:13" x14ac:dyDescent="0.45">
      <c r="A230">
        <f>'Overview and definitions'!$C$4</f>
        <v>0</v>
      </c>
      <c r="B230">
        <f>'Overview and definitions'!$C$6</f>
        <v>0</v>
      </c>
      <c r="C230">
        <f>'Overview and definitions'!$C$7</f>
        <v>0</v>
      </c>
      <c r="D230" t="str">
        <f>'Data questionnaire - mobile'!$C$1</f>
        <v>Data questionnaire: Mobile services</v>
      </c>
      <c r="E230" t="s">
        <v>1317</v>
      </c>
      <c r="F230">
        <v>229</v>
      </c>
      <c r="G230" t="str">
        <f>'Data questionnaire - mobile'!$B$72</f>
        <v>2.3.2.3.</v>
      </c>
      <c r="H230" t="s">
        <v>514</v>
      </c>
      <c r="I230" t="s">
        <v>551</v>
      </c>
      <c r="J230" t="s">
        <v>575</v>
      </c>
      <c r="K230" t="s">
        <v>585</v>
      </c>
      <c r="L230" t="s">
        <v>70</v>
      </c>
      <c r="M230" t="str">
        <f>'Data questionnaire - mobile'!$E$45</f>
        <v>Q4 2024</v>
      </c>
    </row>
    <row r="231" spans="1:13" x14ac:dyDescent="0.45">
      <c r="A231">
        <f>'Overview and definitions'!$C$4</f>
        <v>0</v>
      </c>
      <c r="B231">
        <f>'Overview and definitions'!$C$6</f>
        <v>0</v>
      </c>
      <c r="C231">
        <f>'Overview and definitions'!$C$7</f>
        <v>0</v>
      </c>
      <c r="D231" t="str">
        <f>'Data questionnaire - mobile'!$C$1</f>
        <v>Data questionnaire: Mobile services</v>
      </c>
      <c r="E231" t="s">
        <v>1317</v>
      </c>
      <c r="F231">
        <v>230</v>
      </c>
      <c r="G231" t="str">
        <f>'Data questionnaire - mobile'!$B$72</f>
        <v>2.3.2.3.</v>
      </c>
      <c r="H231" t="s">
        <v>514</v>
      </c>
      <c r="I231" t="s">
        <v>551</v>
      </c>
      <c r="J231" t="s">
        <v>575</v>
      </c>
      <c r="K231" t="s">
        <v>585</v>
      </c>
      <c r="L231" t="s">
        <v>70</v>
      </c>
      <c r="M231" t="str">
        <f>'Data questionnaire - mobile'!$I$45</f>
        <v>Q1 2025</v>
      </c>
    </row>
    <row r="232" spans="1:13" x14ac:dyDescent="0.45">
      <c r="A232">
        <f>'Overview and definitions'!$C$4</f>
        <v>0</v>
      </c>
      <c r="B232">
        <f>'Overview and definitions'!$C$6</f>
        <v>0</v>
      </c>
      <c r="C232">
        <f>'Overview and definitions'!$C$7</f>
        <v>0</v>
      </c>
      <c r="D232" t="str">
        <f>'Data questionnaire - mobile'!$C$1</f>
        <v>Data questionnaire: Mobile services</v>
      </c>
      <c r="E232" t="s">
        <v>1317</v>
      </c>
      <c r="F232">
        <v>231</v>
      </c>
      <c r="G232" t="str">
        <f>'Data questionnaire - mobile'!$B$72</f>
        <v>2.3.2.3.</v>
      </c>
      <c r="H232" t="s">
        <v>514</v>
      </c>
      <c r="I232" t="s">
        <v>551</v>
      </c>
      <c r="J232" t="s">
        <v>575</v>
      </c>
      <c r="K232" t="s">
        <v>585</v>
      </c>
      <c r="L232" t="s">
        <v>70</v>
      </c>
      <c r="M232" t="str">
        <f>'Data questionnaire - mobile'!$M$45</f>
        <v>Q2 2025</v>
      </c>
    </row>
    <row r="233" spans="1:13" x14ac:dyDescent="0.45">
      <c r="A233">
        <f>'Overview and definitions'!$C$4</f>
        <v>0</v>
      </c>
      <c r="B233">
        <f>'Overview and definitions'!$C$6</f>
        <v>0</v>
      </c>
      <c r="C233">
        <f>'Overview and definitions'!$C$7</f>
        <v>0</v>
      </c>
      <c r="D233" t="str">
        <f>'Data questionnaire - mobile'!$C$1</f>
        <v>Data questionnaire: Mobile services</v>
      </c>
      <c r="E233" t="s">
        <v>1317</v>
      </c>
      <c r="F233">
        <v>232</v>
      </c>
      <c r="G233" t="str">
        <f>'Data questionnaire - mobile'!$B$72</f>
        <v>2.3.2.3.</v>
      </c>
      <c r="H233" t="s">
        <v>514</v>
      </c>
      <c r="I233" t="s">
        <v>551</v>
      </c>
      <c r="J233" t="s">
        <v>575</v>
      </c>
      <c r="K233" t="s">
        <v>585</v>
      </c>
      <c r="L233" t="s">
        <v>70</v>
      </c>
      <c r="M233" t="str">
        <f>'Data questionnaire - mobile'!$Q$45</f>
        <v>Q3 2025</v>
      </c>
    </row>
    <row r="234" spans="1:13" x14ac:dyDescent="0.45">
      <c r="A234">
        <f>'Overview and definitions'!$C$4</f>
        <v>0</v>
      </c>
      <c r="B234">
        <f>'Overview and definitions'!$C$6</f>
        <v>0</v>
      </c>
      <c r="C234">
        <f>'Overview and definitions'!$C$7</f>
        <v>0</v>
      </c>
      <c r="D234" t="str">
        <f>'Data questionnaire - mobile'!$C$1</f>
        <v>Data questionnaire: Mobile services</v>
      </c>
      <c r="E234" t="s">
        <v>1317</v>
      </c>
      <c r="F234">
        <v>233</v>
      </c>
      <c r="G234" t="str">
        <f>'Data questionnaire - mobile'!$B$75</f>
        <v>2.3.3.1.1.</v>
      </c>
      <c r="H234" t="str">
        <f>'Data questionnaire - mobile'!$E$46</f>
        <v>units</v>
      </c>
      <c r="I234" t="s">
        <v>551</v>
      </c>
      <c r="J234" t="s">
        <v>592</v>
      </c>
      <c r="K234" t="s">
        <v>773</v>
      </c>
      <c r="L234" t="s">
        <v>70</v>
      </c>
      <c r="M234" t="str">
        <f>'Data questionnaire - mobile'!$E$45</f>
        <v>Q4 2024</v>
      </c>
    </row>
    <row r="235" spans="1:13" x14ac:dyDescent="0.45">
      <c r="A235">
        <f>'Overview and definitions'!$C$4</f>
        <v>0</v>
      </c>
      <c r="B235">
        <f>'Overview and definitions'!$C$6</f>
        <v>0</v>
      </c>
      <c r="C235">
        <f>'Overview and definitions'!$C$7</f>
        <v>0</v>
      </c>
      <c r="D235" t="str">
        <f>'Data questionnaire - mobile'!$C$1</f>
        <v>Data questionnaire: Mobile services</v>
      </c>
      <c r="E235" t="s">
        <v>1317</v>
      </c>
      <c r="F235">
        <v>234</v>
      </c>
      <c r="G235" t="str">
        <f>'Data questionnaire - mobile'!$B$75</f>
        <v>2.3.3.1.1.</v>
      </c>
      <c r="H235" t="str">
        <f>'Data questionnaire - mobile'!$E$46</f>
        <v>units</v>
      </c>
      <c r="I235" t="s">
        <v>551</v>
      </c>
      <c r="J235" t="s">
        <v>592</v>
      </c>
      <c r="K235" t="s">
        <v>773</v>
      </c>
      <c r="L235" t="s">
        <v>70</v>
      </c>
      <c r="M235" t="str">
        <f>'Data questionnaire - mobile'!$I$45</f>
        <v>Q1 2025</v>
      </c>
    </row>
    <row r="236" spans="1:13" x14ac:dyDescent="0.45">
      <c r="A236">
        <f>'Overview and definitions'!$C$4</f>
        <v>0</v>
      </c>
      <c r="B236">
        <f>'Overview and definitions'!$C$6</f>
        <v>0</v>
      </c>
      <c r="C236">
        <f>'Overview and definitions'!$C$7</f>
        <v>0</v>
      </c>
      <c r="D236" t="str">
        <f>'Data questionnaire - mobile'!$C$1</f>
        <v>Data questionnaire: Mobile services</v>
      </c>
      <c r="E236" t="s">
        <v>1317</v>
      </c>
      <c r="F236">
        <v>235</v>
      </c>
      <c r="G236" t="str">
        <f>'Data questionnaire - mobile'!$B$75</f>
        <v>2.3.3.1.1.</v>
      </c>
      <c r="H236" t="str">
        <f>'Data questionnaire - mobile'!$E$46</f>
        <v>units</v>
      </c>
      <c r="I236" t="s">
        <v>551</v>
      </c>
      <c r="J236" t="s">
        <v>592</v>
      </c>
      <c r="K236" t="s">
        <v>773</v>
      </c>
      <c r="L236" t="s">
        <v>70</v>
      </c>
      <c r="M236" t="str">
        <f>'Data questionnaire - mobile'!$M$45</f>
        <v>Q2 2025</v>
      </c>
    </row>
    <row r="237" spans="1:13" x14ac:dyDescent="0.45">
      <c r="A237">
        <f>'Overview and definitions'!$C$4</f>
        <v>0</v>
      </c>
      <c r="B237">
        <f>'Overview and definitions'!$C$6</f>
        <v>0</v>
      </c>
      <c r="C237">
        <f>'Overview and definitions'!$C$7</f>
        <v>0</v>
      </c>
      <c r="D237" t="str">
        <f>'Data questionnaire - mobile'!$C$1</f>
        <v>Data questionnaire: Mobile services</v>
      </c>
      <c r="E237" t="s">
        <v>1317</v>
      </c>
      <c r="F237">
        <v>236</v>
      </c>
      <c r="G237" t="str">
        <f>'Data questionnaire - mobile'!$B$75</f>
        <v>2.3.3.1.1.</v>
      </c>
      <c r="H237" t="str">
        <f>'Data questionnaire - mobile'!$E$46</f>
        <v>units</v>
      </c>
      <c r="I237" t="s">
        <v>551</v>
      </c>
      <c r="J237" t="s">
        <v>592</v>
      </c>
      <c r="K237" t="s">
        <v>773</v>
      </c>
      <c r="L237" t="s">
        <v>70</v>
      </c>
      <c r="M237" t="str">
        <f>'Data questionnaire - mobile'!$Q$45</f>
        <v>Q3 2025</v>
      </c>
    </row>
    <row r="238" spans="1:13" x14ac:dyDescent="0.45">
      <c r="A238">
        <f>'Overview and definitions'!$C$4</f>
        <v>0</v>
      </c>
      <c r="B238">
        <f>'Overview and definitions'!$C$6</f>
        <v>0</v>
      </c>
      <c r="C238">
        <f>'Overview and definitions'!$C$7</f>
        <v>0</v>
      </c>
      <c r="D238" t="str">
        <f>'Data questionnaire - mobile'!$C$1</f>
        <v>Data questionnaire: Mobile services</v>
      </c>
      <c r="E238" t="s">
        <v>1317</v>
      </c>
      <c r="F238">
        <v>237</v>
      </c>
      <c r="G238" t="str">
        <f>'Data questionnaire - mobile'!$B$76</f>
        <v>2.3.3.1.2.</v>
      </c>
      <c r="H238" t="str">
        <f>'Data questionnaire - mobile'!$E$46</f>
        <v>units</v>
      </c>
      <c r="I238" t="s">
        <v>551</v>
      </c>
      <c r="J238" t="s">
        <v>592</v>
      </c>
      <c r="K238" t="s">
        <v>773</v>
      </c>
      <c r="L238" t="s">
        <v>70</v>
      </c>
      <c r="M238" t="str">
        <f>'Data questionnaire - mobile'!$E$45</f>
        <v>Q4 2024</v>
      </c>
    </row>
    <row r="239" spans="1:13" x14ac:dyDescent="0.45">
      <c r="A239">
        <f>'Overview and definitions'!$C$4</f>
        <v>0</v>
      </c>
      <c r="B239">
        <f>'Overview and definitions'!$C$6</f>
        <v>0</v>
      </c>
      <c r="C239">
        <f>'Overview and definitions'!$C$7</f>
        <v>0</v>
      </c>
      <c r="D239" t="str">
        <f>'Data questionnaire - mobile'!$C$1</f>
        <v>Data questionnaire: Mobile services</v>
      </c>
      <c r="E239" t="s">
        <v>1317</v>
      </c>
      <c r="F239">
        <v>238</v>
      </c>
      <c r="G239" t="str">
        <f>'Data questionnaire - mobile'!$B$76</f>
        <v>2.3.3.1.2.</v>
      </c>
      <c r="H239" t="str">
        <f>'Data questionnaire - mobile'!$E$46</f>
        <v>units</v>
      </c>
      <c r="I239" t="s">
        <v>551</v>
      </c>
      <c r="J239" t="s">
        <v>592</v>
      </c>
      <c r="K239" t="s">
        <v>773</v>
      </c>
      <c r="L239" t="s">
        <v>70</v>
      </c>
      <c r="M239" t="str">
        <f>'Data questionnaire - mobile'!$I$45</f>
        <v>Q1 2025</v>
      </c>
    </row>
    <row r="240" spans="1:13" x14ac:dyDescent="0.45">
      <c r="A240">
        <f>'Overview and definitions'!$C$4</f>
        <v>0</v>
      </c>
      <c r="B240">
        <f>'Overview and definitions'!$C$6</f>
        <v>0</v>
      </c>
      <c r="C240">
        <f>'Overview and definitions'!$C$7</f>
        <v>0</v>
      </c>
      <c r="D240" t="str">
        <f>'Data questionnaire - mobile'!$C$1</f>
        <v>Data questionnaire: Mobile services</v>
      </c>
      <c r="E240" t="s">
        <v>1317</v>
      </c>
      <c r="F240">
        <v>239</v>
      </c>
      <c r="G240" t="str">
        <f>'Data questionnaire - mobile'!$B$76</f>
        <v>2.3.3.1.2.</v>
      </c>
      <c r="H240" t="str">
        <f>'Data questionnaire - mobile'!$E$46</f>
        <v>units</v>
      </c>
      <c r="I240" t="s">
        <v>551</v>
      </c>
      <c r="J240" t="s">
        <v>592</v>
      </c>
      <c r="K240" t="s">
        <v>773</v>
      </c>
      <c r="L240" t="s">
        <v>70</v>
      </c>
      <c r="M240" t="str">
        <f>'Data questionnaire - mobile'!$M$45</f>
        <v>Q2 2025</v>
      </c>
    </row>
    <row r="241" spans="1:13" x14ac:dyDescent="0.45">
      <c r="A241">
        <f>'Overview and definitions'!$C$4</f>
        <v>0</v>
      </c>
      <c r="B241">
        <f>'Overview and definitions'!$C$6</f>
        <v>0</v>
      </c>
      <c r="C241">
        <f>'Overview and definitions'!$C$7</f>
        <v>0</v>
      </c>
      <c r="D241" t="str">
        <f>'Data questionnaire - mobile'!$C$1</f>
        <v>Data questionnaire: Mobile services</v>
      </c>
      <c r="E241" t="s">
        <v>1317</v>
      </c>
      <c r="F241">
        <v>240</v>
      </c>
      <c r="G241" t="str">
        <f>'Data questionnaire - mobile'!$B$76</f>
        <v>2.3.3.1.2.</v>
      </c>
      <c r="H241" t="str">
        <f>'Data questionnaire - mobile'!$E$46</f>
        <v>units</v>
      </c>
      <c r="I241" t="s">
        <v>551</v>
      </c>
      <c r="J241" t="s">
        <v>592</v>
      </c>
      <c r="K241" t="s">
        <v>773</v>
      </c>
      <c r="L241" t="s">
        <v>70</v>
      </c>
      <c r="M241" t="str">
        <f>'Data questionnaire - mobile'!$Q$45</f>
        <v>Q3 2025</v>
      </c>
    </row>
    <row r="242" spans="1:13" x14ac:dyDescent="0.45">
      <c r="A242">
        <f>'Overview and definitions'!$C$4</f>
        <v>0</v>
      </c>
      <c r="B242">
        <f>'Overview and definitions'!$C$6</f>
        <v>0</v>
      </c>
      <c r="C242">
        <f>'Overview and definitions'!$C$7</f>
        <v>0</v>
      </c>
      <c r="D242" t="str">
        <f>'Data questionnaire - mobile'!$C$1</f>
        <v>Data questionnaire: Mobile services</v>
      </c>
      <c r="E242" t="s">
        <v>1317</v>
      </c>
      <c r="F242">
        <v>241</v>
      </c>
      <c r="G242" t="str">
        <f>'Data questionnaire - mobile'!$B$77</f>
        <v>2.3.3.2.</v>
      </c>
      <c r="H242" t="str">
        <f>'Data questionnaire - mobile'!$E$46</f>
        <v>units</v>
      </c>
      <c r="I242" t="s">
        <v>551</v>
      </c>
      <c r="J242" t="s">
        <v>592</v>
      </c>
      <c r="K242" t="s">
        <v>521</v>
      </c>
      <c r="L242" t="s">
        <v>70</v>
      </c>
      <c r="M242" t="str">
        <f>'Data questionnaire - mobile'!$E$45</f>
        <v>Q4 2024</v>
      </c>
    </row>
    <row r="243" spans="1:13" x14ac:dyDescent="0.45">
      <c r="A243">
        <f>'Overview and definitions'!$C$4</f>
        <v>0</v>
      </c>
      <c r="B243">
        <f>'Overview and definitions'!$C$6</f>
        <v>0</v>
      </c>
      <c r="C243">
        <f>'Overview and definitions'!$C$7</f>
        <v>0</v>
      </c>
      <c r="D243" t="str">
        <f>'Data questionnaire - mobile'!$C$1</f>
        <v>Data questionnaire: Mobile services</v>
      </c>
      <c r="E243" t="s">
        <v>1317</v>
      </c>
      <c r="F243">
        <v>242</v>
      </c>
      <c r="G243" t="str">
        <f>'Data questionnaire - mobile'!$B$77</f>
        <v>2.3.3.2.</v>
      </c>
      <c r="H243" t="str">
        <f>'Data questionnaire - mobile'!$E$46</f>
        <v>units</v>
      </c>
      <c r="I243" t="s">
        <v>551</v>
      </c>
      <c r="J243" t="s">
        <v>592</v>
      </c>
      <c r="K243" t="s">
        <v>521</v>
      </c>
      <c r="L243" t="s">
        <v>70</v>
      </c>
      <c r="M243" t="str">
        <f>'Data questionnaire - mobile'!$I$45</f>
        <v>Q1 2025</v>
      </c>
    </row>
    <row r="244" spans="1:13" x14ac:dyDescent="0.45">
      <c r="A244">
        <f>'Overview and definitions'!$C$4</f>
        <v>0</v>
      </c>
      <c r="B244">
        <f>'Overview and definitions'!$C$6</f>
        <v>0</v>
      </c>
      <c r="C244">
        <f>'Overview and definitions'!$C$7</f>
        <v>0</v>
      </c>
      <c r="D244" t="str">
        <f>'Data questionnaire - mobile'!$C$1</f>
        <v>Data questionnaire: Mobile services</v>
      </c>
      <c r="E244" t="s">
        <v>1317</v>
      </c>
      <c r="F244">
        <v>243</v>
      </c>
      <c r="G244" t="str">
        <f>'Data questionnaire - mobile'!$B$77</f>
        <v>2.3.3.2.</v>
      </c>
      <c r="H244" t="str">
        <f>'Data questionnaire - mobile'!$E$46</f>
        <v>units</v>
      </c>
      <c r="I244" t="s">
        <v>551</v>
      </c>
      <c r="J244" t="s">
        <v>592</v>
      </c>
      <c r="K244" t="s">
        <v>521</v>
      </c>
      <c r="L244" t="s">
        <v>70</v>
      </c>
      <c r="M244" t="str">
        <f>'Data questionnaire - mobile'!$M$45</f>
        <v>Q2 2025</v>
      </c>
    </row>
    <row r="245" spans="1:13" x14ac:dyDescent="0.45">
      <c r="A245">
        <f>'Overview and definitions'!$C$4</f>
        <v>0</v>
      </c>
      <c r="B245">
        <f>'Overview and definitions'!$C$6</f>
        <v>0</v>
      </c>
      <c r="C245">
        <f>'Overview and definitions'!$C$7</f>
        <v>0</v>
      </c>
      <c r="D245" t="str">
        <f>'Data questionnaire - mobile'!$C$1</f>
        <v>Data questionnaire: Mobile services</v>
      </c>
      <c r="E245" t="s">
        <v>1317</v>
      </c>
      <c r="F245">
        <v>244</v>
      </c>
      <c r="G245" t="str">
        <f>'Data questionnaire - mobile'!$B$77</f>
        <v>2.3.3.2.</v>
      </c>
      <c r="H245" t="str">
        <f>'Data questionnaire - mobile'!$E$46</f>
        <v>units</v>
      </c>
      <c r="I245" t="s">
        <v>551</v>
      </c>
      <c r="J245" t="s">
        <v>592</v>
      </c>
      <c r="K245" t="s">
        <v>521</v>
      </c>
      <c r="L245" t="s">
        <v>70</v>
      </c>
      <c r="M245" t="str">
        <f>'Data questionnaire - mobile'!$Q$45</f>
        <v>Q3 2025</v>
      </c>
    </row>
    <row r="246" spans="1:13" x14ac:dyDescent="0.45">
      <c r="A246">
        <f>'Overview and definitions'!$C$4</f>
        <v>0</v>
      </c>
      <c r="B246">
        <f>'Overview and definitions'!$C$6</f>
        <v>0</v>
      </c>
      <c r="C246">
        <f>'Overview and definitions'!$C$7</f>
        <v>0</v>
      </c>
      <c r="D246" t="str">
        <f>'Data questionnaire - mobile'!$C$1</f>
        <v>Data questionnaire: Mobile services</v>
      </c>
      <c r="E246" t="s">
        <v>1317</v>
      </c>
      <c r="F246">
        <v>245</v>
      </c>
      <c r="G246" t="str">
        <f>'Data questionnaire - mobile'!$B$78</f>
        <v>2.3.3.3.</v>
      </c>
      <c r="H246" t="str">
        <f>'Data questionnaire - mobile'!$E$46</f>
        <v>units</v>
      </c>
      <c r="I246" t="s">
        <v>551</v>
      </c>
      <c r="J246" t="s">
        <v>592</v>
      </c>
      <c r="K246" t="s">
        <v>585</v>
      </c>
      <c r="L246" t="s">
        <v>70</v>
      </c>
      <c r="M246" t="str">
        <f>'Data questionnaire - mobile'!$E$45</f>
        <v>Q4 2024</v>
      </c>
    </row>
    <row r="247" spans="1:13" x14ac:dyDescent="0.45">
      <c r="A247">
        <f>'Overview and definitions'!$C$4</f>
        <v>0</v>
      </c>
      <c r="B247">
        <f>'Overview and definitions'!$C$6</f>
        <v>0</v>
      </c>
      <c r="C247">
        <f>'Overview and definitions'!$C$7</f>
        <v>0</v>
      </c>
      <c r="D247" t="str">
        <f>'Data questionnaire - mobile'!$C$1</f>
        <v>Data questionnaire: Mobile services</v>
      </c>
      <c r="E247" t="s">
        <v>1317</v>
      </c>
      <c r="F247">
        <v>246</v>
      </c>
      <c r="G247" t="str">
        <f>'Data questionnaire - mobile'!$B$78</f>
        <v>2.3.3.3.</v>
      </c>
      <c r="H247" t="str">
        <f>'Data questionnaire - mobile'!$E$46</f>
        <v>units</v>
      </c>
      <c r="I247" t="s">
        <v>551</v>
      </c>
      <c r="J247" t="s">
        <v>592</v>
      </c>
      <c r="K247" t="s">
        <v>585</v>
      </c>
      <c r="L247" t="s">
        <v>70</v>
      </c>
      <c r="M247" t="str">
        <f>'Data questionnaire - mobile'!$I$45</f>
        <v>Q1 2025</v>
      </c>
    </row>
    <row r="248" spans="1:13" x14ac:dyDescent="0.45">
      <c r="A248">
        <f>'Overview and definitions'!$C$4</f>
        <v>0</v>
      </c>
      <c r="B248">
        <f>'Overview and definitions'!$C$6</f>
        <v>0</v>
      </c>
      <c r="C248">
        <f>'Overview and definitions'!$C$7</f>
        <v>0</v>
      </c>
      <c r="D248" t="str">
        <f>'Data questionnaire - mobile'!$C$1</f>
        <v>Data questionnaire: Mobile services</v>
      </c>
      <c r="E248" t="s">
        <v>1317</v>
      </c>
      <c r="F248">
        <v>247</v>
      </c>
      <c r="G248" t="str">
        <f>'Data questionnaire - mobile'!$B$78</f>
        <v>2.3.3.3.</v>
      </c>
      <c r="H248" t="str">
        <f>'Data questionnaire - mobile'!$E$46</f>
        <v>units</v>
      </c>
      <c r="I248" t="s">
        <v>551</v>
      </c>
      <c r="J248" t="s">
        <v>592</v>
      </c>
      <c r="K248" t="s">
        <v>585</v>
      </c>
      <c r="L248" t="s">
        <v>70</v>
      </c>
      <c r="M248" t="str">
        <f>'Data questionnaire - mobile'!$M$45</f>
        <v>Q2 2025</v>
      </c>
    </row>
    <row r="249" spans="1:13" x14ac:dyDescent="0.45">
      <c r="A249">
        <f>'Overview and definitions'!$C$4</f>
        <v>0</v>
      </c>
      <c r="B249">
        <f>'Overview and definitions'!$C$6</f>
        <v>0</v>
      </c>
      <c r="C249">
        <f>'Overview and definitions'!$C$7</f>
        <v>0</v>
      </c>
      <c r="D249" t="str">
        <f>'Data questionnaire - mobile'!$C$1</f>
        <v>Data questionnaire: Mobile services</v>
      </c>
      <c r="E249" t="s">
        <v>1317</v>
      </c>
      <c r="F249">
        <v>248</v>
      </c>
      <c r="G249" t="str">
        <f>'Data questionnaire - mobile'!$B$78</f>
        <v>2.3.3.3.</v>
      </c>
      <c r="H249" t="str">
        <f>'Data questionnaire - mobile'!$E$46</f>
        <v>units</v>
      </c>
      <c r="I249" t="s">
        <v>551</v>
      </c>
      <c r="J249" t="s">
        <v>592</v>
      </c>
      <c r="K249" t="s">
        <v>585</v>
      </c>
      <c r="L249" t="s">
        <v>70</v>
      </c>
      <c r="M249" t="str">
        <f>'Data questionnaire - mobile'!$Q$45</f>
        <v>Q3 2025</v>
      </c>
    </row>
    <row r="250" spans="1:13" x14ac:dyDescent="0.45">
      <c r="A250">
        <f>'Overview and definitions'!$C$4</f>
        <v>0</v>
      </c>
      <c r="B250">
        <f>'Overview and definitions'!$C$6</f>
        <v>0</v>
      </c>
      <c r="C250">
        <f>'Overview and definitions'!$C$7</f>
        <v>0</v>
      </c>
      <c r="D250" t="str">
        <f>'Data questionnaire - mobile'!$C$1</f>
        <v>Data questionnaire: Mobile services</v>
      </c>
      <c r="E250" t="s">
        <v>1317</v>
      </c>
      <c r="F250">
        <v>249</v>
      </c>
      <c r="G250" t="str">
        <f>'Data questionnaire - mobile'!$B$75</f>
        <v>2.3.3.1.1.</v>
      </c>
      <c r="H250" t="s">
        <v>514</v>
      </c>
      <c r="I250" t="s">
        <v>551</v>
      </c>
      <c r="J250" t="s">
        <v>592</v>
      </c>
      <c r="K250" t="s">
        <v>773</v>
      </c>
      <c r="L250" t="s">
        <v>70</v>
      </c>
      <c r="M250" t="str">
        <f>'Data questionnaire - mobile'!$E$45</f>
        <v>Q4 2024</v>
      </c>
    </row>
    <row r="251" spans="1:13" x14ac:dyDescent="0.45">
      <c r="A251">
        <f>'Overview and definitions'!$C$4</f>
        <v>0</v>
      </c>
      <c r="B251">
        <f>'Overview and definitions'!$C$6</f>
        <v>0</v>
      </c>
      <c r="C251">
        <f>'Overview and definitions'!$C$7</f>
        <v>0</v>
      </c>
      <c r="D251" t="str">
        <f>'Data questionnaire - mobile'!$C$1</f>
        <v>Data questionnaire: Mobile services</v>
      </c>
      <c r="E251" t="s">
        <v>1317</v>
      </c>
      <c r="F251">
        <v>250</v>
      </c>
      <c r="G251" t="str">
        <f>'Data questionnaire - mobile'!$B$75</f>
        <v>2.3.3.1.1.</v>
      </c>
      <c r="H251" t="s">
        <v>514</v>
      </c>
      <c r="I251" t="s">
        <v>551</v>
      </c>
      <c r="J251" t="s">
        <v>592</v>
      </c>
      <c r="K251" t="s">
        <v>773</v>
      </c>
      <c r="L251" t="s">
        <v>70</v>
      </c>
      <c r="M251" t="str">
        <f>'Data questionnaire - mobile'!$I$45</f>
        <v>Q1 2025</v>
      </c>
    </row>
    <row r="252" spans="1:13" x14ac:dyDescent="0.45">
      <c r="A252">
        <f>'Overview and definitions'!$C$4</f>
        <v>0</v>
      </c>
      <c r="B252">
        <f>'Overview and definitions'!$C$6</f>
        <v>0</v>
      </c>
      <c r="C252">
        <f>'Overview and definitions'!$C$7</f>
        <v>0</v>
      </c>
      <c r="D252" t="str">
        <f>'Data questionnaire - mobile'!$C$1</f>
        <v>Data questionnaire: Mobile services</v>
      </c>
      <c r="E252" t="s">
        <v>1317</v>
      </c>
      <c r="F252">
        <v>251</v>
      </c>
      <c r="G252" t="str">
        <f>'Data questionnaire - mobile'!$B$75</f>
        <v>2.3.3.1.1.</v>
      </c>
      <c r="H252" t="s">
        <v>514</v>
      </c>
      <c r="I252" t="s">
        <v>551</v>
      </c>
      <c r="J252" t="s">
        <v>592</v>
      </c>
      <c r="K252" t="s">
        <v>773</v>
      </c>
      <c r="L252" t="s">
        <v>70</v>
      </c>
      <c r="M252" t="str">
        <f>'Data questionnaire - mobile'!$M$45</f>
        <v>Q2 2025</v>
      </c>
    </row>
    <row r="253" spans="1:13" x14ac:dyDescent="0.45">
      <c r="A253">
        <f>'Overview and definitions'!$C$4</f>
        <v>0</v>
      </c>
      <c r="B253">
        <f>'Overview and definitions'!$C$6</f>
        <v>0</v>
      </c>
      <c r="C253">
        <f>'Overview and definitions'!$C$7</f>
        <v>0</v>
      </c>
      <c r="D253" t="str">
        <f>'Data questionnaire - mobile'!$C$1</f>
        <v>Data questionnaire: Mobile services</v>
      </c>
      <c r="E253" t="s">
        <v>1317</v>
      </c>
      <c r="F253">
        <v>252</v>
      </c>
      <c r="G253" t="str">
        <f>'Data questionnaire - mobile'!$B$75</f>
        <v>2.3.3.1.1.</v>
      </c>
      <c r="H253" t="s">
        <v>514</v>
      </c>
      <c r="I253" t="s">
        <v>551</v>
      </c>
      <c r="J253" t="s">
        <v>592</v>
      </c>
      <c r="K253" t="s">
        <v>773</v>
      </c>
      <c r="L253" t="s">
        <v>70</v>
      </c>
      <c r="M253" t="str">
        <f>'Data questionnaire - mobile'!$Q$45</f>
        <v>Q3 2025</v>
      </c>
    </row>
    <row r="254" spans="1:13" x14ac:dyDescent="0.45">
      <c r="A254">
        <f>'Overview and definitions'!$C$4</f>
        <v>0</v>
      </c>
      <c r="B254">
        <f>'Overview and definitions'!$C$6</f>
        <v>0</v>
      </c>
      <c r="C254">
        <f>'Overview and definitions'!$C$7</f>
        <v>0</v>
      </c>
      <c r="D254" t="str">
        <f>'Data questionnaire - mobile'!$C$1</f>
        <v>Data questionnaire: Mobile services</v>
      </c>
      <c r="E254" t="s">
        <v>1317</v>
      </c>
      <c r="F254">
        <v>253</v>
      </c>
      <c r="G254" t="str">
        <f>'Data questionnaire - mobile'!$B$76</f>
        <v>2.3.3.1.2.</v>
      </c>
      <c r="H254" t="s">
        <v>514</v>
      </c>
      <c r="I254" t="s">
        <v>551</v>
      </c>
      <c r="J254" t="s">
        <v>592</v>
      </c>
      <c r="K254" t="s">
        <v>773</v>
      </c>
      <c r="L254" t="s">
        <v>70</v>
      </c>
      <c r="M254" t="str">
        <f>'Data questionnaire - mobile'!$E$45</f>
        <v>Q4 2024</v>
      </c>
    </row>
    <row r="255" spans="1:13" x14ac:dyDescent="0.45">
      <c r="A255">
        <f>'Overview and definitions'!$C$4</f>
        <v>0</v>
      </c>
      <c r="B255">
        <f>'Overview and definitions'!$C$6</f>
        <v>0</v>
      </c>
      <c r="C255">
        <f>'Overview and definitions'!$C$7</f>
        <v>0</v>
      </c>
      <c r="D255" t="str">
        <f>'Data questionnaire - mobile'!$C$1</f>
        <v>Data questionnaire: Mobile services</v>
      </c>
      <c r="E255" t="s">
        <v>1317</v>
      </c>
      <c r="F255">
        <v>254</v>
      </c>
      <c r="G255" t="str">
        <f>'Data questionnaire - mobile'!$B$76</f>
        <v>2.3.3.1.2.</v>
      </c>
      <c r="H255" t="s">
        <v>514</v>
      </c>
      <c r="I255" t="s">
        <v>551</v>
      </c>
      <c r="J255" t="s">
        <v>592</v>
      </c>
      <c r="K255" t="s">
        <v>773</v>
      </c>
      <c r="L255" t="s">
        <v>70</v>
      </c>
      <c r="M255" t="str">
        <f>'Data questionnaire - mobile'!$I$45</f>
        <v>Q1 2025</v>
      </c>
    </row>
    <row r="256" spans="1:13" x14ac:dyDescent="0.45">
      <c r="A256">
        <f>'Overview and definitions'!$C$4</f>
        <v>0</v>
      </c>
      <c r="B256">
        <f>'Overview and definitions'!$C$6</f>
        <v>0</v>
      </c>
      <c r="C256">
        <f>'Overview and definitions'!$C$7</f>
        <v>0</v>
      </c>
      <c r="D256" t="str">
        <f>'Data questionnaire - mobile'!$C$1</f>
        <v>Data questionnaire: Mobile services</v>
      </c>
      <c r="E256" t="s">
        <v>1317</v>
      </c>
      <c r="F256">
        <v>255</v>
      </c>
      <c r="G256" t="str">
        <f>'Data questionnaire - mobile'!$B$76</f>
        <v>2.3.3.1.2.</v>
      </c>
      <c r="H256" t="s">
        <v>514</v>
      </c>
      <c r="I256" t="s">
        <v>551</v>
      </c>
      <c r="J256" t="s">
        <v>592</v>
      </c>
      <c r="K256" t="s">
        <v>773</v>
      </c>
      <c r="L256" t="s">
        <v>70</v>
      </c>
      <c r="M256" t="str">
        <f>'Data questionnaire - mobile'!$M$45</f>
        <v>Q2 2025</v>
      </c>
    </row>
    <row r="257" spans="1:13" x14ac:dyDescent="0.45">
      <c r="A257">
        <f>'Overview and definitions'!$C$4</f>
        <v>0</v>
      </c>
      <c r="B257">
        <f>'Overview and definitions'!$C$6</f>
        <v>0</v>
      </c>
      <c r="C257">
        <f>'Overview and definitions'!$C$7</f>
        <v>0</v>
      </c>
      <c r="D257" t="str">
        <f>'Data questionnaire - mobile'!$C$1</f>
        <v>Data questionnaire: Mobile services</v>
      </c>
      <c r="E257" t="s">
        <v>1317</v>
      </c>
      <c r="F257">
        <v>256</v>
      </c>
      <c r="G257" t="str">
        <f>'Data questionnaire - mobile'!$B$76</f>
        <v>2.3.3.1.2.</v>
      </c>
      <c r="H257" t="s">
        <v>514</v>
      </c>
      <c r="I257" t="s">
        <v>551</v>
      </c>
      <c r="J257" t="s">
        <v>592</v>
      </c>
      <c r="K257" t="s">
        <v>773</v>
      </c>
      <c r="L257" t="s">
        <v>70</v>
      </c>
      <c r="M257" t="str">
        <f>'Data questionnaire - mobile'!$Q$45</f>
        <v>Q3 2025</v>
      </c>
    </row>
    <row r="258" spans="1:13" x14ac:dyDescent="0.45">
      <c r="A258">
        <f>'Overview and definitions'!$C$4</f>
        <v>0</v>
      </c>
      <c r="B258">
        <f>'Overview and definitions'!$C$6</f>
        <v>0</v>
      </c>
      <c r="C258">
        <f>'Overview and definitions'!$C$7</f>
        <v>0</v>
      </c>
      <c r="D258" t="str">
        <f>'Data questionnaire - mobile'!$C$1</f>
        <v>Data questionnaire: Mobile services</v>
      </c>
      <c r="E258" t="s">
        <v>1317</v>
      </c>
      <c r="F258">
        <v>257</v>
      </c>
      <c r="G258" t="str">
        <f>'Data questionnaire - mobile'!$B$77</f>
        <v>2.3.3.2.</v>
      </c>
      <c r="H258" t="s">
        <v>514</v>
      </c>
      <c r="I258" t="s">
        <v>551</v>
      </c>
      <c r="J258" t="s">
        <v>592</v>
      </c>
      <c r="K258" t="s">
        <v>521</v>
      </c>
      <c r="L258" t="s">
        <v>70</v>
      </c>
      <c r="M258" t="str">
        <f>'Data questionnaire - mobile'!$E$45</f>
        <v>Q4 2024</v>
      </c>
    </row>
    <row r="259" spans="1:13" x14ac:dyDescent="0.45">
      <c r="A259">
        <f>'Overview and definitions'!$C$4</f>
        <v>0</v>
      </c>
      <c r="B259">
        <f>'Overview and definitions'!$C$6</f>
        <v>0</v>
      </c>
      <c r="C259">
        <f>'Overview and definitions'!$C$7</f>
        <v>0</v>
      </c>
      <c r="D259" t="str">
        <f>'Data questionnaire - mobile'!$C$1</f>
        <v>Data questionnaire: Mobile services</v>
      </c>
      <c r="E259" t="s">
        <v>1317</v>
      </c>
      <c r="F259">
        <v>258</v>
      </c>
      <c r="G259" t="str">
        <f>'Data questionnaire - mobile'!$B$77</f>
        <v>2.3.3.2.</v>
      </c>
      <c r="H259" t="s">
        <v>514</v>
      </c>
      <c r="I259" t="s">
        <v>551</v>
      </c>
      <c r="J259" t="s">
        <v>592</v>
      </c>
      <c r="K259" t="s">
        <v>521</v>
      </c>
      <c r="L259" t="s">
        <v>70</v>
      </c>
      <c r="M259" t="str">
        <f>'Data questionnaire - mobile'!$I$45</f>
        <v>Q1 2025</v>
      </c>
    </row>
    <row r="260" spans="1:13" x14ac:dyDescent="0.45">
      <c r="A260">
        <f>'Overview and definitions'!$C$4</f>
        <v>0</v>
      </c>
      <c r="B260">
        <f>'Overview and definitions'!$C$6</f>
        <v>0</v>
      </c>
      <c r="C260">
        <f>'Overview and definitions'!$C$7</f>
        <v>0</v>
      </c>
      <c r="D260" t="str">
        <f>'Data questionnaire - mobile'!$C$1</f>
        <v>Data questionnaire: Mobile services</v>
      </c>
      <c r="E260" t="s">
        <v>1317</v>
      </c>
      <c r="F260">
        <v>259</v>
      </c>
      <c r="G260" t="str">
        <f>'Data questionnaire - mobile'!$B$77</f>
        <v>2.3.3.2.</v>
      </c>
      <c r="H260" t="s">
        <v>514</v>
      </c>
      <c r="I260" t="s">
        <v>551</v>
      </c>
      <c r="J260" t="s">
        <v>592</v>
      </c>
      <c r="K260" t="s">
        <v>521</v>
      </c>
      <c r="L260" t="s">
        <v>70</v>
      </c>
      <c r="M260" t="str">
        <f>'Data questionnaire - mobile'!$M$45</f>
        <v>Q2 2025</v>
      </c>
    </row>
    <row r="261" spans="1:13" x14ac:dyDescent="0.45">
      <c r="A261">
        <f>'Overview and definitions'!$C$4</f>
        <v>0</v>
      </c>
      <c r="B261">
        <f>'Overview and definitions'!$C$6</f>
        <v>0</v>
      </c>
      <c r="C261">
        <f>'Overview and definitions'!$C$7</f>
        <v>0</v>
      </c>
      <c r="D261" t="str">
        <f>'Data questionnaire - mobile'!$C$1</f>
        <v>Data questionnaire: Mobile services</v>
      </c>
      <c r="E261" t="s">
        <v>1317</v>
      </c>
      <c r="F261">
        <v>260</v>
      </c>
      <c r="G261" t="str">
        <f>'Data questionnaire - mobile'!$B$77</f>
        <v>2.3.3.2.</v>
      </c>
      <c r="H261" t="s">
        <v>514</v>
      </c>
      <c r="I261" t="s">
        <v>551</v>
      </c>
      <c r="J261" t="s">
        <v>592</v>
      </c>
      <c r="K261" t="s">
        <v>521</v>
      </c>
      <c r="L261" t="s">
        <v>70</v>
      </c>
      <c r="M261" t="str">
        <f>'Data questionnaire - mobile'!$Q$45</f>
        <v>Q3 2025</v>
      </c>
    </row>
    <row r="262" spans="1:13" x14ac:dyDescent="0.45">
      <c r="A262">
        <f>'Overview and definitions'!$C$4</f>
        <v>0</v>
      </c>
      <c r="B262">
        <f>'Overview and definitions'!$C$6</f>
        <v>0</v>
      </c>
      <c r="C262">
        <f>'Overview and definitions'!$C$7</f>
        <v>0</v>
      </c>
      <c r="D262" t="str">
        <f>'Data questionnaire - mobile'!$C$1</f>
        <v>Data questionnaire: Mobile services</v>
      </c>
      <c r="E262" t="s">
        <v>1317</v>
      </c>
      <c r="F262">
        <v>261</v>
      </c>
      <c r="G262" t="str">
        <f>'Data questionnaire - mobile'!$B$78</f>
        <v>2.3.3.3.</v>
      </c>
      <c r="H262" t="s">
        <v>514</v>
      </c>
      <c r="I262" t="s">
        <v>551</v>
      </c>
      <c r="J262" t="s">
        <v>592</v>
      </c>
      <c r="K262" t="s">
        <v>585</v>
      </c>
      <c r="L262" t="s">
        <v>70</v>
      </c>
      <c r="M262" t="str">
        <f>'Data questionnaire - mobile'!$E$45</f>
        <v>Q4 2024</v>
      </c>
    </row>
    <row r="263" spans="1:13" x14ac:dyDescent="0.45">
      <c r="A263">
        <f>'Overview and definitions'!$C$4</f>
        <v>0</v>
      </c>
      <c r="B263">
        <f>'Overview and definitions'!$C$6</f>
        <v>0</v>
      </c>
      <c r="C263">
        <f>'Overview and definitions'!$C$7</f>
        <v>0</v>
      </c>
      <c r="D263" t="str">
        <f>'Data questionnaire - mobile'!$C$1</f>
        <v>Data questionnaire: Mobile services</v>
      </c>
      <c r="E263" t="s">
        <v>1317</v>
      </c>
      <c r="F263">
        <v>262</v>
      </c>
      <c r="G263" t="str">
        <f>'Data questionnaire - mobile'!$B$78</f>
        <v>2.3.3.3.</v>
      </c>
      <c r="H263" t="s">
        <v>514</v>
      </c>
      <c r="I263" t="s">
        <v>551</v>
      </c>
      <c r="J263" t="s">
        <v>592</v>
      </c>
      <c r="K263" t="s">
        <v>585</v>
      </c>
      <c r="L263" t="s">
        <v>70</v>
      </c>
      <c r="M263" t="str">
        <f>'Data questionnaire - mobile'!$I$45</f>
        <v>Q1 2025</v>
      </c>
    </row>
    <row r="264" spans="1:13" x14ac:dyDescent="0.45">
      <c r="A264">
        <f>'Overview and definitions'!$C$4</f>
        <v>0</v>
      </c>
      <c r="B264">
        <f>'Overview and definitions'!$C$6</f>
        <v>0</v>
      </c>
      <c r="C264">
        <f>'Overview and definitions'!$C$7</f>
        <v>0</v>
      </c>
      <c r="D264" t="str">
        <f>'Data questionnaire - mobile'!$C$1</f>
        <v>Data questionnaire: Mobile services</v>
      </c>
      <c r="E264" t="s">
        <v>1317</v>
      </c>
      <c r="F264">
        <v>263</v>
      </c>
      <c r="G264" t="str">
        <f>'Data questionnaire - mobile'!$B$78</f>
        <v>2.3.3.3.</v>
      </c>
      <c r="H264" t="s">
        <v>514</v>
      </c>
      <c r="I264" t="s">
        <v>551</v>
      </c>
      <c r="J264" t="s">
        <v>592</v>
      </c>
      <c r="K264" t="s">
        <v>585</v>
      </c>
      <c r="L264" t="s">
        <v>70</v>
      </c>
      <c r="M264" t="str">
        <f>'Data questionnaire - mobile'!$M$45</f>
        <v>Q2 2025</v>
      </c>
    </row>
    <row r="265" spans="1:13" x14ac:dyDescent="0.45">
      <c r="A265">
        <f>'Overview and definitions'!$C$4</f>
        <v>0</v>
      </c>
      <c r="B265">
        <f>'Overview and definitions'!$C$6</f>
        <v>0</v>
      </c>
      <c r="C265">
        <f>'Overview and definitions'!$C$7</f>
        <v>0</v>
      </c>
      <c r="D265" t="str">
        <f>'Data questionnaire - mobile'!$C$1</f>
        <v>Data questionnaire: Mobile services</v>
      </c>
      <c r="E265" t="s">
        <v>1317</v>
      </c>
      <c r="F265">
        <v>264</v>
      </c>
      <c r="G265" t="str">
        <f>'Data questionnaire - mobile'!$B$78</f>
        <v>2.3.3.3.</v>
      </c>
      <c r="H265" t="s">
        <v>514</v>
      </c>
      <c r="I265" t="s">
        <v>551</v>
      </c>
      <c r="J265" t="s">
        <v>592</v>
      </c>
      <c r="K265" t="s">
        <v>585</v>
      </c>
      <c r="L265" t="s">
        <v>70</v>
      </c>
      <c r="M265" t="str">
        <f>'Data questionnaire - mobile'!$Q$45</f>
        <v>Q3 2025</v>
      </c>
    </row>
    <row r="266" spans="1:13" x14ac:dyDescent="0.45">
      <c r="A266">
        <f>'Overview and definitions'!$C$4</f>
        <v>0</v>
      </c>
      <c r="B266">
        <f>'Overview and definitions'!$C$6</f>
        <v>0</v>
      </c>
      <c r="C266">
        <f>'Overview and definitions'!$C$7</f>
        <v>0</v>
      </c>
      <c r="D266" t="str">
        <f>'Data questionnaire - mobile'!$C$1</f>
        <v>Data questionnaire: Mobile services</v>
      </c>
      <c r="E266" t="s">
        <v>1317</v>
      </c>
      <c r="F266">
        <v>265</v>
      </c>
      <c r="G266" t="str">
        <f>'Data questionnaire - mobile'!$B$81</f>
        <v>2.3.4.1.</v>
      </c>
      <c r="H266" t="str">
        <f>'Data questionnaire - mobile'!$E$46</f>
        <v>units</v>
      </c>
      <c r="I266" t="s">
        <v>551</v>
      </c>
      <c r="J266" t="s">
        <v>1316</v>
      </c>
      <c r="K266" t="s">
        <v>585</v>
      </c>
      <c r="L266" t="s">
        <v>70</v>
      </c>
      <c r="M266" t="str">
        <f>'Data questionnaire - mobile'!$E$45</f>
        <v>Q4 2024</v>
      </c>
    </row>
    <row r="267" spans="1:13" x14ac:dyDescent="0.45">
      <c r="A267">
        <f>'Overview and definitions'!$C$4</f>
        <v>0</v>
      </c>
      <c r="B267">
        <f>'Overview and definitions'!$C$6</f>
        <v>0</v>
      </c>
      <c r="C267">
        <f>'Overview and definitions'!$C$7</f>
        <v>0</v>
      </c>
      <c r="D267" t="str">
        <f>'Data questionnaire - mobile'!$C$1</f>
        <v>Data questionnaire: Mobile services</v>
      </c>
      <c r="E267" t="s">
        <v>1317</v>
      </c>
      <c r="F267">
        <v>266</v>
      </c>
      <c r="G267" t="str">
        <f>'Data questionnaire - mobile'!$B$81</f>
        <v>2.3.4.1.</v>
      </c>
      <c r="H267" t="str">
        <f>'Data questionnaire - mobile'!$E$46</f>
        <v>units</v>
      </c>
      <c r="I267" t="s">
        <v>551</v>
      </c>
      <c r="J267" t="s">
        <v>1316</v>
      </c>
      <c r="K267" t="s">
        <v>585</v>
      </c>
      <c r="L267" t="s">
        <v>70</v>
      </c>
      <c r="M267" t="str">
        <f>'Data questionnaire - mobile'!$I$45</f>
        <v>Q1 2025</v>
      </c>
    </row>
    <row r="268" spans="1:13" x14ac:dyDescent="0.45">
      <c r="A268">
        <f>'Overview and definitions'!$C$4</f>
        <v>0</v>
      </c>
      <c r="B268">
        <f>'Overview and definitions'!$C$6</f>
        <v>0</v>
      </c>
      <c r="C268">
        <f>'Overview and definitions'!$C$7</f>
        <v>0</v>
      </c>
      <c r="D268" t="str">
        <f>'Data questionnaire - mobile'!$C$1</f>
        <v>Data questionnaire: Mobile services</v>
      </c>
      <c r="E268" t="s">
        <v>1317</v>
      </c>
      <c r="F268">
        <v>267</v>
      </c>
      <c r="G268" t="str">
        <f>'Data questionnaire - mobile'!$B$81</f>
        <v>2.3.4.1.</v>
      </c>
      <c r="H268" t="str">
        <f>'Data questionnaire - mobile'!$E$46</f>
        <v>units</v>
      </c>
      <c r="I268" t="s">
        <v>551</v>
      </c>
      <c r="J268" t="s">
        <v>1316</v>
      </c>
      <c r="K268" t="s">
        <v>585</v>
      </c>
      <c r="L268" t="s">
        <v>70</v>
      </c>
      <c r="M268" t="str">
        <f>'Data questionnaire - mobile'!$M$45</f>
        <v>Q2 2025</v>
      </c>
    </row>
    <row r="269" spans="1:13" x14ac:dyDescent="0.45">
      <c r="A269">
        <f>'Overview and definitions'!$C$4</f>
        <v>0</v>
      </c>
      <c r="B269">
        <f>'Overview and definitions'!$C$6</f>
        <v>0</v>
      </c>
      <c r="C269">
        <f>'Overview and definitions'!$C$7</f>
        <v>0</v>
      </c>
      <c r="D269" t="str">
        <f>'Data questionnaire - mobile'!$C$1</f>
        <v>Data questionnaire: Mobile services</v>
      </c>
      <c r="E269" t="s">
        <v>1317</v>
      </c>
      <c r="F269">
        <v>268</v>
      </c>
      <c r="G269" t="str">
        <f>'Data questionnaire - mobile'!$B$81</f>
        <v>2.3.4.1.</v>
      </c>
      <c r="H269" t="str">
        <f>'Data questionnaire - mobile'!$E$46</f>
        <v>units</v>
      </c>
      <c r="I269" t="s">
        <v>551</v>
      </c>
      <c r="J269" t="s">
        <v>1316</v>
      </c>
      <c r="K269" t="s">
        <v>585</v>
      </c>
      <c r="L269" t="s">
        <v>70</v>
      </c>
      <c r="M269" t="str">
        <f>'Data questionnaire - mobile'!$Q$45</f>
        <v>Q3 2025</v>
      </c>
    </row>
    <row r="270" spans="1:13" x14ac:dyDescent="0.45">
      <c r="A270">
        <f>'Overview and definitions'!$C$4</f>
        <v>0</v>
      </c>
      <c r="B270">
        <f>'Overview and definitions'!$C$6</f>
        <v>0</v>
      </c>
      <c r="C270">
        <f>'Overview and definitions'!$C$7</f>
        <v>0</v>
      </c>
      <c r="D270" t="str">
        <f>'Data questionnaire - mobile'!$C$1</f>
        <v>Data questionnaire: Mobile services</v>
      </c>
      <c r="E270" t="s">
        <v>1317</v>
      </c>
      <c r="F270">
        <v>269</v>
      </c>
      <c r="G270" t="str">
        <f>'Data questionnaire - mobile'!$B$81</f>
        <v>2.3.4.1.</v>
      </c>
      <c r="H270" t="s">
        <v>514</v>
      </c>
      <c r="I270" t="s">
        <v>551</v>
      </c>
      <c r="J270" t="s">
        <v>1316</v>
      </c>
      <c r="K270" t="s">
        <v>585</v>
      </c>
      <c r="L270" t="s">
        <v>70</v>
      </c>
      <c r="M270" t="str">
        <f>'Data questionnaire - mobile'!$E$45</f>
        <v>Q4 2024</v>
      </c>
    </row>
    <row r="271" spans="1:13" x14ac:dyDescent="0.45">
      <c r="A271">
        <f>'Overview and definitions'!$C$4</f>
        <v>0</v>
      </c>
      <c r="B271">
        <f>'Overview and definitions'!$C$6</f>
        <v>0</v>
      </c>
      <c r="C271">
        <f>'Overview and definitions'!$C$7</f>
        <v>0</v>
      </c>
      <c r="D271" t="str">
        <f>'Data questionnaire - mobile'!$C$1</f>
        <v>Data questionnaire: Mobile services</v>
      </c>
      <c r="E271" t="s">
        <v>1317</v>
      </c>
      <c r="F271">
        <v>270</v>
      </c>
      <c r="G271" t="str">
        <f>'Data questionnaire - mobile'!$B$81</f>
        <v>2.3.4.1.</v>
      </c>
      <c r="H271" t="s">
        <v>514</v>
      </c>
      <c r="I271" t="s">
        <v>551</v>
      </c>
      <c r="J271" t="s">
        <v>1316</v>
      </c>
      <c r="K271" t="s">
        <v>585</v>
      </c>
      <c r="L271" t="s">
        <v>70</v>
      </c>
      <c r="M271" t="str">
        <f>'Data questionnaire - mobile'!$I$45</f>
        <v>Q1 2025</v>
      </c>
    </row>
    <row r="272" spans="1:13" x14ac:dyDescent="0.45">
      <c r="A272">
        <f>'Overview and definitions'!$C$4</f>
        <v>0</v>
      </c>
      <c r="B272">
        <f>'Overview and definitions'!$C$6</f>
        <v>0</v>
      </c>
      <c r="C272">
        <f>'Overview and definitions'!$C$7</f>
        <v>0</v>
      </c>
      <c r="D272" t="str">
        <f>'Data questionnaire - mobile'!$C$1</f>
        <v>Data questionnaire: Mobile services</v>
      </c>
      <c r="E272" t="s">
        <v>1317</v>
      </c>
      <c r="F272">
        <v>271</v>
      </c>
      <c r="G272" t="str">
        <f>'Data questionnaire - mobile'!$B$81</f>
        <v>2.3.4.1.</v>
      </c>
      <c r="H272" t="s">
        <v>514</v>
      </c>
      <c r="I272" t="s">
        <v>551</v>
      </c>
      <c r="J272" t="s">
        <v>1316</v>
      </c>
      <c r="K272" t="s">
        <v>585</v>
      </c>
      <c r="L272" t="s">
        <v>70</v>
      </c>
      <c r="M272" t="str">
        <f>'Data questionnaire - mobile'!$M$45</f>
        <v>Q2 2025</v>
      </c>
    </row>
    <row r="273" spans="1:13" x14ac:dyDescent="0.45">
      <c r="A273">
        <f>'Overview and definitions'!$C$4</f>
        <v>0</v>
      </c>
      <c r="B273">
        <f>'Overview and definitions'!$C$6</f>
        <v>0</v>
      </c>
      <c r="C273">
        <f>'Overview and definitions'!$C$7</f>
        <v>0</v>
      </c>
      <c r="D273" t="str">
        <f>'Data questionnaire - mobile'!$C$1</f>
        <v>Data questionnaire: Mobile services</v>
      </c>
      <c r="E273" t="s">
        <v>1317</v>
      </c>
      <c r="F273">
        <v>272</v>
      </c>
      <c r="G273" t="str">
        <f>'Data questionnaire - mobile'!$B$81</f>
        <v>2.3.4.1.</v>
      </c>
      <c r="H273" t="s">
        <v>514</v>
      </c>
      <c r="I273" t="s">
        <v>551</v>
      </c>
      <c r="J273" t="s">
        <v>1316</v>
      </c>
      <c r="K273" t="s">
        <v>585</v>
      </c>
      <c r="L273" t="s">
        <v>70</v>
      </c>
      <c r="M273" t="str">
        <f>'Data questionnaire - mobile'!$Q$45</f>
        <v>Q3 2025</v>
      </c>
    </row>
    <row r="274" spans="1:13" x14ac:dyDescent="0.45">
      <c r="A274">
        <f>'Overview and definitions'!$C$4</f>
        <v>0</v>
      </c>
      <c r="B274">
        <f>'Overview and definitions'!$C$6</f>
        <v>0</v>
      </c>
      <c r="C274">
        <f>'Overview and definitions'!$C$7</f>
        <v>0</v>
      </c>
      <c r="D274" t="str">
        <f>'Data questionnaire - mobile'!$C$1</f>
        <v>Data questionnaire: Mobile services</v>
      </c>
      <c r="E274" t="s">
        <v>1317</v>
      </c>
      <c r="F274">
        <v>273</v>
      </c>
      <c r="G274" t="str">
        <f>'Data questionnaire - mobile'!$B$85</f>
        <v>2.4.1.1.</v>
      </c>
      <c r="H274" t="str">
        <f>'Data questionnaire - mobile'!$E$46</f>
        <v>units</v>
      </c>
      <c r="I274" t="s">
        <v>1315</v>
      </c>
      <c r="K274" t="s">
        <v>773</v>
      </c>
      <c r="L274" t="s">
        <v>70</v>
      </c>
      <c r="M274" t="str">
        <f>'Data questionnaire - mobile'!$E$45</f>
        <v>Q4 2024</v>
      </c>
    </row>
    <row r="275" spans="1:13" x14ac:dyDescent="0.45">
      <c r="A275">
        <f>'Overview and definitions'!$C$4</f>
        <v>0</v>
      </c>
      <c r="B275">
        <f>'Overview and definitions'!$C$6</f>
        <v>0</v>
      </c>
      <c r="C275">
        <f>'Overview and definitions'!$C$7</f>
        <v>0</v>
      </c>
      <c r="D275" t="str">
        <f>'Data questionnaire - mobile'!$C$1</f>
        <v>Data questionnaire: Mobile services</v>
      </c>
      <c r="E275" t="s">
        <v>1317</v>
      </c>
      <c r="F275">
        <v>274</v>
      </c>
      <c r="G275" t="str">
        <f>'Data questionnaire - mobile'!$B$85</f>
        <v>2.4.1.1.</v>
      </c>
      <c r="H275" t="str">
        <f>'Data questionnaire - mobile'!$E$46</f>
        <v>units</v>
      </c>
      <c r="I275" t="s">
        <v>1315</v>
      </c>
      <c r="K275" t="s">
        <v>773</v>
      </c>
      <c r="L275" t="s">
        <v>70</v>
      </c>
      <c r="M275" t="str">
        <f>'Data questionnaire - mobile'!$I$45</f>
        <v>Q1 2025</v>
      </c>
    </row>
    <row r="276" spans="1:13" x14ac:dyDescent="0.45">
      <c r="A276">
        <f>'Overview and definitions'!$C$4</f>
        <v>0</v>
      </c>
      <c r="B276">
        <f>'Overview and definitions'!$C$6</f>
        <v>0</v>
      </c>
      <c r="C276">
        <f>'Overview and definitions'!$C$7</f>
        <v>0</v>
      </c>
      <c r="D276" t="str">
        <f>'Data questionnaire - mobile'!$C$1</f>
        <v>Data questionnaire: Mobile services</v>
      </c>
      <c r="E276" t="s">
        <v>1317</v>
      </c>
      <c r="F276">
        <v>275</v>
      </c>
      <c r="G276" t="str">
        <f>'Data questionnaire - mobile'!$B$85</f>
        <v>2.4.1.1.</v>
      </c>
      <c r="H276" t="str">
        <f>'Data questionnaire - mobile'!$E$46</f>
        <v>units</v>
      </c>
      <c r="I276" t="s">
        <v>1315</v>
      </c>
      <c r="K276" t="s">
        <v>773</v>
      </c>
      <c r="L276" t="s">
        <v>70</v>
      </c>
      <c r="M276" t="str">
        <f>'Data questionnaire - mobile'!$M$45</f>
        <v>Q2 2025</v>
      </c>
    </row>
    <row r="277" spans="1:13" x14ac:dyDescent="0.45">
      <c r="A277">
        <f>'Overview and definitions'!$C$4</f>
        <v>0</v>
      </c>
      <c r="B277">
        <f>'Overview and definitions'!$C$6</f>
        <v>0</v>
      </c>
      <c r="C277">
        <f>'Overview and definitions'!$C$7</f>
        <v>0</v>
      </c>
      <c r="D277" t="str">
        <f>'Data questionnaire - mobile'!$C$1</f>
        <v>Data questionnaire: Mobile services</v>
      </c>
      <c r="E277" t="s">
        <v>1317</v>
      </c>
      <c r="F277">
        <v>276</v>
      </c>
      <c r="G277" t="str">
        <f>'Data questionnaire - mobile'!$B$85</f>
        <v>2.4.1.1.</v>
      </c>
      <c r="H277" t="str">
        <f>'Data questionnaire - mobile'!$E$46</f>
        <v>units</v>
      </c>
      <c r="I277" t="s">
        <v>1315</v>
      </c>
      <c r="K277" t="s">
        <v>773</v>
      </c>
      <c r="L277" t="s">
        <v>70</v>
      </c>
      <c r="M277" t="str">
        <f>'Data questionnaire - mobile'!$Q$45</f>
        <v>Q3 2025</v>
      </c>
    </row>
    <row r="278" spans="1:13" x14ac:dyDescent="0.45">
      <c r="A278">
        <f>'Overview and definitions'!$C$4</f>
        <v>0</v>
      </c>
      <c r="B278">
        <f>'Overview and definitions'!$C$6</f>
        <v>0</v>
      </c>
      <c r="C278">
        <f>'Overview and definitions'!$C$7</f>
        <v>0</v>
      </c>
      <c r="D278" t="str">
        <f>'Data questionnaire - mobile'!$C$1</f>
        <v>Data questionnaire: Mobile services</v>
      </c>
      <c r="E278" t="s">
        <v>1317</v>
      </c>
      <c r="F278">
        <v>277</v>
      </c>
      <c r="G278" t="str">
        <f>'Data questionnaire - mobile'!$B$86</f>
        <v>2.4.1.2.</v>
      </c>
      <c r="H278" t="str">
        <f>'Data questionnaire - mobile'!$E$46</f>
        <v>units</v>
      </c>
      <c r="I278" t="s">
        <v>1315</v>
      </c>
      <c r="K278" t="s">
        <v>773</v>
      </c>
      <c r="L278" t="s">
        <v>70</v>
      </c>
      <c r="M278" t="str">
        <f>'Data questionnaire - mobile'!$E$45</f>
        <v>Q4 2024</v>
      </c>
    </row>
    <row r="279" spans="1:13" x14ac:dyDescent="0.45">
      <c r="A279">
        <f>'Overview and definitions'!$C$4</f>
        <v>0</v>
      </c>
      <c r="B279">
        <f>'Overview and definitions'!$C$6</f>
        <v>0</v>
      </c>
      <c r="C279">
        <f>'Overview and definitions'!$C$7</f>
        <v>0</v>
      </c>
      <c r="D279" t="str">
        <f>'Data questionnaire - mobile'!$C$1</f>
        <v>Data questionnaire: Mobile services</v>
      </c>
      <c r="E279" t="s">
        <v>1317</v>
      </c>
      <c r="F279">
        <v>278</v>
      </c>
      <c r="G279" t="str">
        <f>'Data questionnaire - mobile'!$B$86</f>
        <v>2.4.1.2.</v>
      </c>
      <c r="H279" t="str">
        <f>'Data questionnaire - mobile'!$E$46</f>
        <v>units</v>
      </c>
      <c r="I279" t="s">
        <v>1315</v>
      </c>
      <c r="K279" t="s">
        <v>773</v>
      </c>
      <c r="L279" t="s">
        <v>70</v>
      </c>
      <c r="M279" t="str">
        <f>'Data questionnaire - mobile'!$I$45</f>
        <v>Q1 2025</v>
      </c>
    </row>
    <row r="280" spans="1:13" x14ac:dyDescent="0.45">
      <c r="A280">
        <f>'Overview and definitions'!$C$4</f>
        <v>0</v>
      </c>
      <c r="B280">
        <f>'Overview and definitions'!$C$6</f>
        <v>0</v>
      </c>
      <c r="C280">
        <f>'Overview and definitions'!$C$7</f>
        <v>0</v>
      </c>
      <c r="D280" t="str">
        <f>'Data questionnaire - mobile'!$C$1</f>
        <v>Data questionnaire: Mobile services</v>
      </c>
      <c r="E280" t="s">
        <v>1317</v>
      </c>
      <c r="F280">
        <v>279</v>
      </c>
      <c r="G280" t="str">
        <f>'Data questionnaire - mobile'!$B$86</f>
        <v>2.4.1.2.</v>
      </c>
      <c r="H280" t="str">
        <f>'Data questionnaire - mobile'!$E$46</f>
        <v>units</v>
      </c>
      <c r="I280" t="s">
        <v>1315</v>
      </c>
      <c r="K280" t="s">
        <v>773</v>
      </c>
      <c r="L280" t="s">
        <v>70</v>
      </c>
      <c r="M280" t="str">
        <f>'Data questionnaire - mobile'!$M$45</f>
        <v>Q2 2025</v>
      </c>
    </row>
    <row r="281" spans="1:13" x14ac:dyDescent="0.45">
      <c r="A281">
        <f>'Overview and definitions'!$C$4</f>
        <v>0</v>
      </c>
      <c r="B281">
        <f>'Overview and definitions'!$C$6</f>
        <v>0</v>
      </c>
      <c r="C281">
        <f>'Overview and definitions'!$C$7</f>
        <v>0</v>
      </c>
      <c r="D281" t="str">
        <f>'Data questionnaire - mobile'!$C$1</f>
        <v>Data questionnaire: Mobile services</v>
      </c>
      <c r="E281" t="s">
        <v>1317</v>
      </c>
      <c r="F281">
        <v>280</v>
      </c>
      <c r="G281" t="str">
        <f>'Data questionnaire - mobile'!$B$86</f>
        <v>2.4.1.2.</v>
      </c>
      <c r="H281" t="str">
        <f>'Data questionnaire - mobile'!$E$46</f>
        <v>units</v>
      </c>
      <c r="I281" t="s">
        <v>1315</v>
      </c>
      <c r="K281" t="s">
        <v>773</v>
      </c>
      <c r="L281" t="s">
        <v>70</v>
      </c>
      <c r="M281" t="str">
        <f>'Data questionnaire - mobile'!$Q$45</f>
        <v>Q3 2025</v>
      </c>
    </row>
    <row r="282" spans="1:13" x14ac:dyDescent="0.45">
      <c r="A282">
        <f>'Overview and definitions'!$C$4</f>
        <v>0</v>
      </c>
      <c r="B282">
        <f>'Overview and definitions'!$C$6</f>
        <v>0</v>
      </c>
      <c r="C282">
        <f>'Overview and definitions'!$C$7</f>
        <v>0</v>
      </c>
      <c r="D282" t="str">
        <f>'Data questionnaire - mobile'!$C$1</f>
        <v>Data questionnaire: Mobile services</v>
      </c>
      <c r="E282" t="s">
        <v>1317</v>
      </c>
      <c r="F282">
        <v>281</v>
      </c>
      <c r="G282" t="str">
        <f>'Data questionnaire - mobile'!$B$87</f>
        <v>2.4.2.</v>
      </c>
      <c r="H282" t="str">
        <f>'Data questionnaire - mobile'!$E$46</f>
        <v>units</v>
      </c>
      <c r="I282" t="s">
        <v>1315</v>
      </c>
      <c r="K282" t="s">
        <v>521</v>
      </c>
      <c r="L282" t="s">
        <v>70</v>
      </c>
      <c r="M282" t="str">
        <f>'Data questionnaire - mobile'!$E$45</f>
        <v>Q4 2024</v>
      </c>
    </row>
    <row r="283" spans="1:13" x14ac:dyDescent="0.45">
      <c r="A283">
        <f>'Overview and definitions'!$C$4</f>
        <v>0</v>
      </c>
      <c r="B283">
        <f>'Overview and definitions'!$C$6</f>
        <v>0</v>
      </c>
      <c r="C283">
        <f>'Overview and definitions'!$C$7</f>
        <v>0</v>
      </c>
      <c r="D283" t="str">
        <f>'Data questionnaire - mobile'!$C$1</f>
        <v>Data questionnaire: Mobile services</v>
      </c>
      <c r="E283" t="s">
        <v>1317</v>
      </c>
      <c r="F283">
        <v>282</v>
      </c>
      <c r="G283" t="str">
        <f>'Data questionnaire - mobile'!$B$87</f>
        <v>2.4.2.</v>
      </c>
      <c r="H283" t="str">
        <f>'Data questionnaire - mobile'!$E$46</f>
        <v>units</v>
      </c>
      <c r="I283" t="s">
        <v>1315</v>
      </c>
      <c r="K283" t="s">
        <v>521</v>
      </c>
      <c r="L283" t="s">
        <v>70</v>
      </c>
      <c r="M283" t="str">
        <f>'Data questionnaire - mobile'!$I$45</f>
        <v>Q1 2025</v>
      </c>
    </row>
    <row r="284" spans="1:13" x14ac:dyDescent="0.45">
      <c r="A284">
        <f>'Overview and definitions'!$C$4</f>
        <v>0</v>
      </c>
      <c r="B284">
        <f>'Overview and definitions'!$C$6</f>
        <v>0</v>
      </c>
      <c r="C284">
        <f>'Overview and definitions'!$C$7</f>
        <v>0</v>
      </c>
      <c r="D284" t="str">
        <f>'Data questionnaire - mobile'!$C$1</f>
        <v>Data questionnaire: Mobile services</v>
      </c>
      <c r="E284" t="s">
        <v>1317</v>
      </c>
      <c r="F284">
        <v>283</v>
      </c>
      <c r="G284" t="str">
        <f>'Data questionnaire - mobile'!$B$87</f>
        <v>2.4.2.</v>
      </c>
      <c r="H284" t="str">
        <f>'Data questionnaire - mobile'!$E$46</f>
        <v>units</v>
      </c>
      <c r="I284" t="s">
        <v>1315</v>
      </c>
      <c r="K284" t="s">
        <v>521</v>
      </c>
      <c r="L284" t="s">
        <v>70</v>
      </c>
      <c r="M284" t="str">
        <f>'Data questionnaire - mobile'!$M$45</f>
        <v>Q2 2025</v>
      </c>
    </row>
    <row r="285" spans="1:13" x14ac:dyDescent="0.45">
      <c r="A285">
        <f>'Overview and definitions'!$C$4</f>
        <v>0</v>
      </c>
      <c r="B285">
        <f>'Overview and definitions'!$C$6</f>
        <v>0</v>
      </c>
      <c r="C285">
        <f>'Overview and definitions'!$C$7</f>
        <v>0</v>
      </c>
      <c r="D285" t="str">
        <f>'Data questionnaire - mobile'!$C$1</f>
        <v>Data questionnaire: Mobile services</v>
      </c>
      <c r="E285" t="s">
        <v>1317</v>
      </c>
      <c r="F285">
        <v>284</v>
      </c>
      <c r="G285" t="str">
        <f>'Data questionnaire - mobile'!$B$87</f>
        <v>2.4.2.</v>
      </c>
      <c r="H285" t="str">
        <f>'Data questionnaire - mobile'!$E$46</f>
        <v>units</v>
      </c>
      <c r="I285" t="s">
        <v>1315</v>
      </c>
      <c r="K285" t="s">
        <v>521</v>
      </c>
      <c r="L285" t="s">
        <v>70</v>
      </c>
      <c r="M285" t="str">
        <f>'Data questionnaire - mobile'!$Q$45</f>
        <v>Q3 2025</v>
      </c>
    </row>
    <row r="286" spans="1:13" x14ac:dyDescent="0.45">
      <c r="A286">
        <f>'Overview and definitions'!$C$4</f>
        <v>0</v>
      </c>
      <c r="B286">
        <f>'Overview and definitions'!$C$6</f>
        <v>0</v>
      </c>
      <c r="C286">
        <f>'Overview and definitions'!$C$7</f>
        <v>0</v>
      </c>
      <c r="D286" t="str">
        <f>'Data questionnaire - mobile'!$C$1</f>
        <v>Data questionnaire: Mobile services</v>
      </c>
      <c r="E286" t="s">
        <v>1317</v>
      </c>
      <c r="F286">
        <v>285</v>
      </c>
      <c r="G286" t="str">
        <f>'Data questionnaire - mobile'!$B$88</f>
        <v>2.4.3.</v>
      </c>
      <c r="H286" t="str">
        <f>'Data questionnaire - mobile'!$E$46</f>
        <v>units</v>
      </c>
      <c r="I286" t="s">
        <v>1315</v>
      </c>
      <c r="K286" t="s">
        <v>585</v>
      </c>
      <c r="L286" t="s">
        <v>70</v>
      </c>
      <c r="M286" t="str">
        <f>'Data questionnaire - mobile'!$E$45</f>
        <v>Q4 2024</v>
      </c>
    </row>
    <row r="287" spans="1:13" x14ac:dyDescent="0.45">
      <c r="A287">
        <f>'Overview and definitions'!$C$4</f>
        <v>0</v>
      </c>
      <c r="B287">
        <f>'Overview and definitions'!$C$6</f>
        <v>0</v>
      </c>
      <c r="C287">
        <f>'Overview and definitions'!$C$7</f>
        <v>0</v>
      </c>
      <c r="D287" t="str">
        <f>'Data questionnaire - mobile'!$C$1</f>
        <v>Data questionnaire: Mobile services</v>
      </c>
      <c r="E287" t="s">
        <v>1317</v>
      </c>
      <c r="F287">
        <v>286</v>
      </c>
      <c r="G287" t="str">
        <f>'Data questionnaire - mobile'!$B$88</f>
        <v>2.4.3.</v>
      </c>
      <c r="H287" t="str">
        <f>'Data questionnaire - mobile'!$E$46</f>
        <v>units</v>
      </c>
      <c r="I287" t="s">
        <v>1315</v>
      </c>
      <c r="K287" t="s">
        <v>585</v>
      </c>
      <c r="L287" t="s">
        <v>70</v>
      </c>
      <c r="M287" t="str">
        <f>'Data questionnaire - mobile'!$I$45</f>
        <v>Q1 2025</v>
      </c>
    </row>
    <row r="288" spans="1:13" x14ac:dyDescent="0.45">
      <c r="A288">
        <f>'Overview and definitions'!$C$4</f>
        <v>0</v>
      </c>
      <c r="B288">
        <f>'Overview and definitions'!$C$6</f>
        <v>0</v>
      </c>
      <c r="C288">
        <f>'Overview and definitions'!$C$7</f>
        <v>0</v>
      </c>
      <c r="D288" t="str">
        <f>'Data questionnaire - mobile'!$C$1</f>
        <v>Data questionnaire: Mobile services</v>
      </c>
      <c r="E288" t="s">
        <v>1317</v>
      </c>
      <c r="F288">
        <v>287</v>
      </c>
      <c r="G288" t="str">
        <f>'Data questionnaire - mobile'!$B$88</f>
        <v>2.4.3.</v>
      </c>
      <c r="H288" t="str">
        <f>'Data questionnaire - mobile'!$E$46</f>
        <v>units</v>
      </c>
      <c r="I288" t="s">
        <v>1315</v>
      </c>
      <c r="K288" t="s">
        <v>585</v>
      </c>
      <c r="L288" t="s">
        <v>70</v>
      </c>
      <c r="M288" t="str">
        <f>'Data questionnaire - mobile'!$M$45</f>
        <v>Q2 2025</v>
      </c>
    </row>
    <row r="289" spans="1:13" x14ac:dyDescent="0.45">
      <c r="A289">
        <f>'Overview and definitions'!$C$4</f>
        <v>0</v>
      </c>
      <c r="B289">
        <f>'Overview and definitions'!$C$6</f>
        <v>0</v>
      </c>
      <c r="C289">
        <f>'Overview and definitions'!$C$7</f>
        <v>0</v>
      </c>
      <c r="D289" t="str">
        <f>'Data questionnaire - mobile'!$C$1</f>
        <v>Data questionnaire: Mobile services</v>
      </c>
      <c r="E289" t="s">
        <v>1317</v>
      </c>
      <c r="F289">
        <v>288</v>
      </c>
      <c r="G289" t="str">
        <f>'Data questionnaire - mobile'!$B$88</f>
        <v>2.4.3.</v>
      </c>
      <c r="H289" t="str">
        <f>'Data questionnaire - mobile'!$E$46</f>
        <v>units</v>
      </c>
      <c r="I289" t="s">
        <v>1315</v>
      </c>
      <c r="K289" t="s">
        <v>585</v>
      </c>
      <c r="L289" t="s">
        <v>70</v>
      </c>
      <c r="M289" t="str">
        <f>'Data questionnaire - mobile'!$Q$45</f>
        <v>Q3 2025</v>
      </c>
    </row>
    <row r="290" spans="1:13" x14ac:dyDescent="0.45">
      <c r="A290">
        <f>'Overview and definitions'!$C$4</f>
        <v>0</v>
      </c>
      <c r="B290">
        <f>'Overview and definitions'!$C$6</f>
        <v>0</v>
      </c>
      <c r="C290">
        <f>'Overview and definitions'!$C$7</f>
        <v>0</v>
      </c>
      <c r="D290" t="str">
        <f>'Data questionnaire - mobile'!$C$1</f>
        <v>Data questionnaire: Mobile services</v>
      </c>
      <c r="E290" t="s">
        <v>1317</v>
      </c>
      <c r="F290">
        <v>289</v>
      </c>
      <c r="G290" t="str">
        <f>'Data questionnaire - mobile'!$B$85</f>
        <v>2.4.1.1.</v>
      </c>
      <c r="H290" t="s">
        <v>514</v>
      </c>
      <c r="I290" t="s">
        <v>1315</v>
      </c>
      <c r="K290" t="s">
        <v>773</v>
      </c>
      <c r="L290" t="s">
        <v>70</v>
      </c>
      <c r="M290" t="str">
        <f>'Data questionnaire - mobile'!$E$45</f>
        <v>Q4 2024</v>
      </c>
    </row>
    <row r="291" spans="1:13" x14ac:dyDescent="0.45">
      <c r="A291">
        <f>'Overview and definitions'!$C$4</f>
        <v>0</v>
      </c>
      <c r="B291">
        <f>'Overview and definitions'!$C$6</f>
        <v>0</v>
      </c>
      <c r="C291">
        <f>'Overview and definitions'!$C$7</f>
        <v>0</v>
      </c>
      <c r="D291" t="str">
        <f>'Data questionnaire - mobile'!$C$1</f>
        <v>Data questionnaire: Mobile services</v>
      </c>
      <c r="E291" t="s">
        <v>1317</v>
      </c>
      <c r="F291">
        <v>290</v>
      </c>
      <c r="G291" t="str">
        <f>'Data questionnaire - mobile'!$B$85</f>
        <v>2.4.1.1.</v>
      </c>
      <c r="H291" t="s">
        <v>514</v>
      </c>
      <c r="I291" t="s">
        <v>1315</v>
      </c>
      <c r="K291" t="s">
        <v>773</v>
      </c>
      <c r="L291" t="s">
        <v>70</v>
      </c>
      <c r="M291" t="str">
        <f>'Data questionnaire - mobile'!$I$45</f>
        <v>Q1 2025</v>
      </c>
    </row>
    <row r="292" spans="1:13" x14ac:dyDescent="0.45">
      <c r="A292">
        <f>'Overview and definitions'!$C$4</f>
        <v>0</v>
      </c>
      <c r="B292">
        <f>'Overview and definitions'!$C$6</f>
        <v>0</v>
      </c>
      <c r="C292">
        <f>'Overview and definitions'!$C$7</f>
        <v>0</v>
      </c>
      <c r="D292" t="str">
        <f>'Data questionnaire - mobile'!$C$1</f>
        <v>Data questionnaire: Mobile services</v>
      </c>
      <c r="E292" t="s">
        <v>1317</v>
      </c>
      <c r="F292">
        <v>291</v>
      </c>
      <c r="G292" t="str">
        <f>'Data questionnaire - mobile'!$B$85</f>
        <v>2.4.1.1.</v>
      </c>
      <c r="H292" t="s">
        <v>514</v>
      </c>
      <c r="I292" t="s">
        <v>1315</v>
      </c>
      <c r="K292" t="s">
        <v>773</v>
      </c>
      <c r="L292" t="s">
        <v>70</v>
      </c>
      <c r="M292" t="str">
        <f>'Data questionnaire - mobile'!$M$45</f>
        <v>Q2 2025</v>
      </c>
    </row>
    <row r="293" spans="1:13" x14ac:dyDescent="0.45">
      <c r="A293">
        <f>'Overview and definitions'!$C$4</f>
        <v>0</v>
      </c>
      <c r="B293">
        <f>'Overview and definitions'!$C$6</f>
        <v>0</v>
      </c>
      <c r="C293">
        <f>'Overview and definitions'!$C$7</f>
        <v>0</v>
      </c>
      <c r="D293" t="str">
        <f>'Data questionnaire - mobile'!$C$1</f>
        <v>Data questionnaire: Mobile services</v>
      </c>
      <c r="E293" t="s">
        <v>1317</v>
      </c>
      <c r="F293">
        <v>292</v>
      </c>
      <c r="G293" t="str">
        <f>'Data questionnaire - mobile'!$B$85</f>
        <v>2.4.1.1.</v>
      </c>
      <c r="H293" t="s">
        <v>514</v>
      </c>
      <c r="I293" t="s">
        <v>1315</v>
      </c>
      <c r="K293" t="s">
        <v>773</v>
      </c>
      <c r="L293" t="s">
        <v>70</v>
      </c>
      <c r="M293" t="str">
        <f>'Data questionnaire - mobile'!$Q$45</f>
        <v>Q3 2025</v>
      </c>
    </row>
    <row r="294" spans="1:13" x14ac:dyDescent="0.45">
      <c r="A294">
        <f>'Overview and definitions'!$C$4</f>
        <v>0</v>
      </c>
      <c r="B294">
        <f>'Overview and definitions'!$C$6</f>
        <v>0</v>
      </c>
      <c r="C294">
        <f>'Overview and definitions'!$C$7</f>
        <v>0</v>
      </c>
      <c r="D294" t="str">
        <f>'Data questionnaire - mobile'!$C$1</f>
        <v>Data questionnaire: Mobile services</v>
      </c>
      <c r="E294" t="s">
        <v>1317</v>
      </c>
      <c r="F294">
        <v>293</v>
      </c>
      <c r="G294" t="str">
        <f>'Data questionnaire - mobile'!$B$86</f>
        <v>2.4.1.2.</v>
      </c>
      <c r="H294" t="s">
        <v>514</v>
      </c>
      <c r="I294" t="s">
        <v>1315</v>
      </c>
      <c r="K294" t="s">
        <v>773</v>
      </c>
      <c r="L294" t="s">
        <v>70</v>
      </c>
      <c r="M294" t="str">
        <f>'Data questionnaire - mobile'!$E$45</f>
        <v>Q4 2024</v>
      </c>
    </row>
    <row r="295" spans="1:13" x14ac:dyDescent="0.45">
      <c r="A295">
        <f>'Overview and definitions'!$C$4</f>
        <v>0</v>
      </c>
      <c r="B295">
        <f>'Overview and definitions'!$C$6</f>
        <v>0</v>
      </c>
      <c r="C295">
        <f>'Overview and definitions'!$C$7</f>
        <v>0</v>
      </c>
      <c r="D295" t="str">
        <f>'Data questionnaire - mobile'!$C$1</f>
        <v>Data questionnaire: Mobile services</v>
      </c>
      <c r="E295" t="s">
        <v>1317</v>
      </c>
      <c r="F295">
        <v>294</v>
      </c>
      <c r="G295" t="str">
        <f>'Data questionnaire - mobile'!$B$86</f>
        <v>2.4.1.2.</v>
      </c>
      <c r="H295" t="s">
        <v>514</v>
      </c>
      <c r="I295" t="s">
        <v>1315</v>
      </c>
      <c r="K295" t="s">
        <v>773</v>
      </c>
      <c r="L295" t="s">
        <v>70</v>
      </c>
      <c r="M295" t="str">
        <f>'Data questionnaire - mobile'!$I$45</f>
        <v>Q1 2025</v>
      </c>
    </row>
    <row r="296" spans="1:13" x14ac:dyDescent="0.45">
      <c r="A296">
        <f>'Overview and definitions'!$C$4</f>
        <v>0</v>
      </c>
      <c r="B296">
        <f>'Overview and definitions'!$C$6</f>
        <v>0</v>
      </c>
      <c r="C296">
        <f>'Overview and definitions'!$C$7</f>
        <v>0</v>
      </c>
      <c r="D296" t="str">
        <f>'Data questionnaire - mobile'!$C$1</f>
        <v>Data questionnaire: Mobile services</v>
      </c>
      <c r="E296" t="s">
        <v>1317</v>
      </c>
      <c r="F296">
        <v>295</v>
      </c>
      <c r="G296" t="str">
        <f>'Data questionnaire - mobile'!$B$86</f>
        <v>2.4.1.2.</v>
      </c>
      <c r="H296" t="s">
        <v>514</v>
      </c>
      <c r="I296" t="s">
        <v>1315</v>
      </c>
      <c r="K296" t="s">
        <v>773</v>
      </c>
      <c r="L296" t="s">
        <v>70</v>
      </c>
      <c r="M296" t="str">
        <f>'Data questionnaire - mobile'!$M$45</f>
        <v>Q2 2025</v>
      </c>
    </row>
    <row r="297" spans="1:13" x14ac:dyDescent="0.45">
      <c r="A297">
        <f>'Overview and definitions'!$C$4</f>
        <v>0</v>
      </c>
      <c r="B297">
        <f>'Overview and definitions'!$C$6</f>
        <v>0</v>
      </c>
      <c r="C297">
        <f>'Overview and definitions'!$C$7</f>
        <v>0</v>
      </c>
      <c r="D297" t="str">
        <f>'Data questionnaire - mobile'!$C$1</f>
        <v>Data questionnaire: Mobile services</v>
      </c>
      <c r="E297" t="s">
        <v>1317</v>
      </c>
      <c r="F297">
        <v>296</v>
      </c>
      <c r="G297" t="str">
        <f>'Data questionnaire - mobile'!$B$86</f>
        <v>2.4.1.2.</v>
      </c>
      <c r="H297" t="s">
        <v>514</v>
      </c>
      <c r="I297" t="s">
        <v>1315</v>
      </c>
      <c r="K297" t="s">
        <v>773</v>
      </c>
      <c r="L297" t="s">
        <v>70</v>
      </c>
      <c r="M297" t="str">
        <f>'Data questionnaire - mobile'!$Q$45</f>
        <v>Q3 2025</v>
      </c>
    </row>
    <row r="298" spans="1:13" x14ac:dyDescent="0.45">
      <c r="A298">
        <f>'Overview and definitions'!$C$4</f>
        <v>0</v>
      </c>
      <c r="B298">
        <f>'Overview and definitions'!$C$6</f>
        <v>0</v>
      </c>
      <c r="C298">
        <f>'Overview and definitions'!$C$7</f>
        <v>0</v>
      </c>
      <c r="D298" t="str">
        <f>'Data questionnaire - mobile'!$C$1</f>
        <v>Data questionnaire: Mobile services</v>
      </c>
      <c r="E298" t="s">
        <v>1317</v>
      </c>
      <c r="F298">
        <v>297</v>
      </c>
      <c r="G298" t="str">
        <f>'Data questionnaire - mobile'!$B$87</f>
        <v>2.4.2.</v>
      </c>
      <c r="H298" t="s">
        <v>514</v>
      </c>
      <c r="I298" t="s">
        <v>1315</v>
      </c>
      <c r="K298" t="s">
        <v>521</v>
      </c>
      <c r="L298" t="s">
        <v>70</v>
      </c>
      <c r="M298" t="str">
        <f>'Data questionnaire - mobile'!$E$45</f>
        <v>Q4 2024</v>
      </c>
    </row>
    <row r="299" spans="1:13" x14ac:dyDescent="0.45">
      <c r="A299">
        <f>'Overview and definitions'!$C$4</f>
        <v>0</v>
      </c>
      <c r="B299">
        <f>'Overview and definitions'!$C$6</f>
        <v>0</v>
      </c>
      <c r="C299">
        <f>'Overview and definitions'!$C$7</f>
        <v>0</v>
      </c>
      <c r="D299" t="str">
        <f>'Data questionnaire - mobile'!$C$1</f>
        <v>Data questionnaire: Mobile services</v>
      </c>
      <c r="E299" t="s">
        <v>1317</v>
      </c>
      <c r="F299">
        <v>298</v>
      </c>
      <c r="G299" t="str">
        <f>'Data questionnaire - mobile'!$B$87</f>
        <v>2.4.2.</v>
      </c>
      <c r="H299" t="s">
        <v>514</v>
      </c>
      <c r="I299" t="s">
        <v>1315</v>
      </c>
      <c r="K299" t="s">
        <v>521</v>
      </c>
      <c r="L299" t="s">
        <v>70</v>
      </c>
      <c r="M299" t="str">
        <f>'Data questionnaire - mobile'!$I$45</f>
        <v>Q1 2025</v>
      </c>
    </row>
    <row r="300" spans="1:13" x14ac:dyDescent="0.45">
      <c r="A300">
        <f>'Overview and definitions'!$C$4</f>
        <v>0</v>
      </c>
      <c r="B300">
        <f>'Overview and definitions'!$C$6</f>
        <v>0</v>
      </c>
      <c r="C300">
        <f>'Overview and definitions'!$C$7</f>
        <v>0</v>
      </c>
      <c r="D300" t="str">
        <f>'Data questionnaire - mobile'!$C$1</f>
        <v>Data questionnaire: Mobile services</v>
      </c>
      <c r="E300" t="s">
        <v>1317</v>
      </c>
      <c r="F300">
        <v>299</v>
      </c>
      <c r="G300" t="str">
        <f>'Data questionnaire - mobile'!$B$87</f>
        <v>2.4.2.</v>
      </c>
      <c r="H300" t="s">
        <v>514</v>
      </c>
      <c r="I300" t="s">
        <v>1315</v>
      </c>
      <c r="K300" t="s">
        <v>521</v>
      </c>
      <c r="L300" t="s">
        <v>70</v>
      </c>
      <c r="M300" t="str">
        <f>'Data questionnaire - mobile'!$M$45</f>
        <v>Q2 2025</v>
      </c>
    </row>
    <row r="301" spans="1:13" x14ac:dyDescent="0.45">
      <c r="A301">
        <f>'Overview and definitions'!$C$4</f>
        <v>0</v>
      </c>
      <c r="B301">
        <f>'Overview and definitions'!$C$6</f>
        <v>0</v>
      </c>
      <c r="C301">
        <f>'Overview and definitions'!$C$7</f>
        <v>0</v>
      </c>
      <c r="D301" t="str">
        <f>'Data questionnaire - mobile'!$C$1</f>
        <v>Data questionnaire: Mobile services</v>
      </c>
      <c r="E301" t="s">
        <v>1317</v>
      </c>
      <c r="F301">
        <v>300</v>
      </c>
      <c r="G301" t="str">
        <f>'Data questionnaire - mobile'!$B$87</f>
        <v>2.4.2.</v>
      </c>
      <c r="H301" t="s">
        <v>514</v>
      </c>
      <c r="I301" t="s">
        <v>1315</v>
      </c>
      <c r="K301" t="s">
        <v>521</v>
      </c>
      <c r="L301" t="s">
        <v>70</v>
      </c>
      <c r="M301" t="str">
        <f>'Data questionnaire - mobile'!$Q$45</f>
        <v>Q3 2025</v>
      </c>
    </row>
    <row r="302" spans="1:13" x14ac:dyDescent="0.45">
      <c r="A302">
        <f>'Overview and definitions'!$C$4</f>
        <v>0</v>
      </c>
      <c r="B302">
        <f>'Overview and definitions'!$C$6</f>
        <v>0</v>
      </c>
      <c r="C302">
        <f>'Overview and definitions'!$C$7</f>
        <v>0</v>
      </c>
      <c r="D302" t="str">
        <f>'Data questionnaire - mobile'!$C$1</f>
        <v>Data questionnaire: Mobile services</v>
      </c>
      <c r="E302" t="s">
        <v>1317</v>
      </c>
      <c r="F302">
        <v>301</v>
      </c>
      <c r="G302" t="str">
        <f>'Data questionnaire - mobile'!$B$88</f>
        <v>2.4.3.</v>
      </c>
      <c r="H302" t="s">
        <v>514</v>
      </c>
      <c r="I302" t="s">
        <v>1315</v>
      </c>
      <c r="K302" t="s">
        <v>585</v>
      </c>
      <c r="L302" t="s">
        <v>70</v>
      </c>
      <c r="M302" t="str">
        <f>'Data questionnaire - mobile'!$E$45</f>
        <v>Q4 2024</v>
      </c>
    </row>
    <row r="303" spans="1:13" x14ac:dyDescent="0.45">
      <c r="A303">
        <f>'Overview and definitions'!$C$4</f>
        <v>0</v>
      </c>
      <c r="B303">
        <f>'Overview and definitions'!$C$6</f>
        <v>0</v>
      </c>
      <c r="C303">
        <f>'Overview and definitions'!$C$7</f>
        <v>0</v>
      </c>
      <c r="D303" t="str">
        <f>'Data questionnaire - mobile'!$C$1</f>
        <v>Data questionnaire: Mobile services</v>
      </c>
      <c r="E303" t="s">
        <v>1317</v>
      </c>
      <c r="F303">
        <v>302</v>
      </c>
      <c r="G303" t="str">
        <f>'Data questionnaire - mobile'!$B$88</f>
        <v>2.4.3.</v>
      </c>
      <c r="H303" t="s">
        <v>514</v>
      </c>
      <c r="I303" t="s">
        <v>1315</v>
      </c>
      <c r="K303" t="s">
        <v>585</v>
      </c>
      <c r="L303" t="s">
        <v>70</v>
      </c>
      <c r="M303" t="str">
        <f>'Data questionnaire - mobile'!$I$45</f>
        <v>Q1 2025</v>
      </c>
    </row>
    <row r="304" spans="1:13" x14ac:dyDescent="0.45">
      <c r="A304">
        <f>'Overview and definitions'!$C$4</f>
        <v>0</v>
      </c>
      <c r="B304">
        <f>'Overview and definitions'!$C$6</f>
        <v>0</v>
      </c>
      <c r="C304">
        <f>'Overview and definitions'!$C$7</f>
        <v>0</v>
      </c>
      <c r="D304" t="str">
        <f>'Data questionnaire - mobile'!$C$1</f>
        <v>Data questionnaire: Mobile services</v>
      </c>
      <c r="E304" t="s">
        <v>1317</v>
      </c>
      <c r="F304">
        <v>303</v>
      </c>
      <c r="G304" t="str">
        <f>'Data questionnaire - mobile'!$B$88</f>
        <v>2.4.3.</v>
      </c>
      <c r="H304" t="s">
        <v>514</v>
      </c>
      <c r="I304" t="s">
        <v>1315</v>
      </c>
      <c r="K304" t="s">
        <v>585</v>
      </c>
      <c r="L304" t="s">
        <v>70</v>
      </c>
      <c r="M304" t="str">
        <f>'Data questionnaire - mobile'!$M$45</f>
        <v>Q2 2025</v>
      </c>
    </row>
    <row r="305" spans="1:13" x14ac:dyDescent="0.45">
      <c r="A305">
        <f>'Overview and definitions'!$C$4</f>
        <v>0</v>
      </c>
      <c r="B305">
        <f>'Overview and definitions'!$C$6</f>
        <v>0</v>
      </c>
      <c r="C305">
        <f>'Overview and definitions'!$C$7</f>
        <v>0</v>
      </c>
      <c r="D305" t="str">
        <f>'Data questionnaire - mobile'!$C$1</f>
        <v>Data questionnaire: Mobile services</v>
      </c>
      <c r="E305" t="s">
        <v>1317</v>
      </c>
      <c r="F305">
        <v>304</v>
      </c>
      <c r="G305" t="str">
        <f>'Data questionnaire - mobile'!$B$88</f>
        <v>2.4.3.</v>
      </c>
      <c r="H305" t="s">
        <v>514</v>
      </c>
      <c r="I305" t="s">
        <v>1315</v>
      </c>
      <c r="K305" t="s">
        <v>585</v>
      </c>
      <c r="L305" t="s">
        <v>70</v>
      </c>
      <c r="M305" t="str">
        <f>'Data questionnaire - mobile'!$Q$45</f>
        <v>Q3 2025</v>
      </c>
    </row>
    <row r="306" spans="1:13" x14ac:dyDescent="0.45">
      <c r="A306">
        <f>'Overview and definitions'!$C$4</f>
        <v>0</v>
      </c>
      <c r="B306">
        <f>'Overview and definitions'!$C$6</f>
        <v>0</v>
      </c>
      <c r="C306">
        <f>'Overview and definitions'!$C$7</f>
        <v>0</v>
      </c>
      <c r="D306" t="str">
        <f>'Data questionnaire - mobile'!$C$1</f>
        <v>Data questionnaire: Mobile services</v>
      </c>
      <c r="E306" t="s">
        <v>1317</v>
      </c>
      <c r="F306">
        <v>305</v>
      </c>
      <c r="G306" t="str">
        <f>'Data questionnaire - mobile'!$B$90</f>
        <v>2.4.4.</v>
      </c>
      <c r="H306" t="s">
        <v>514</v>
      </c>
      <c r="I306" t="s">
        <v>1315</v>
      </c>
      <c r="K306" t="s">
        <v>1318</v>
      </c>
      <c r="L306" t="s">
        <v>70</v>
      </c>
      <c r="M306" t="str">
        <f>'Data questionnaire - mobile'!$E$45</f>
        <v>Q4 2024</v>
      </c>
    </row>
    <row r="307" spans="1:13" x14ac:dyDescent="0.45">
      <c r="A307">
        <f>'Overview and definitions'!$C$4</f>
        <v>0</v>
      </c>
      <c r="B307">
        <f>'Overview and definitions'!$C$6</f>
        <v>0</v>
      </c>
      <c r="C307">
        <f>'Overview and definitions'!$C$7</f>
        <v>0</v>
      </c>
      <c r="D307" t="str">
        <f>'Data questionnaire - mobile'!$C$1</f>
        <v>Data questionnaire: Mobile services</v>
      </c>
      <c r="E307" t="s">
        <v>1317</v>
      </c>
      <c r="F307">
        <v>306</v>
      </c>
      <c r="G307" t="str">
        <f>'Data questionnaire - mobile'!$B$90</f>
        <v>2.4.4.</v>
      </c>
      <c r="H307" t="s">
        <v>514</v>
      </c>
      <c r="I307" t="s">
        <v>1315</v>
      </c>
      <c r="K307" t="s">
        <v>1318</v>
      </c>
      <c r="L307" t="s">
        <v>70</v>
      </c>
      <c r="M307" t="str">
        <f>'Data questionnaire - mobile'!$I$45</f>
        <v>Q1 2025</v>
      </c>
    </row>
    <row r="308" spans="1:13" x14ac:dyDescent="0.45">
      <c r="A308">
        <f>'Overview and definitions'!$C$4</f>
        <v>0</v>
      </c>
      <c r="B308">
        <f>'Overview and definitions'!$C$6</f>
        <v>0</v>
      </c>
      <c r="C308">
        <f>'Overview and definitions'!$C$7</f>
        <v>0</v>
      </c>
      <c r="D308" t="str">
        <f>'Data questionnaire - mobile'!$C$1</f>
        <v>Data questionnaire: Mobile services</v>
      </c>
      <c r="E308" t="s">
        <v>1317</v>
      </c>
      <c r="F308">
        <v>307</v>
      </c>
      <c r="G308" t="str">
        <f>'Data questionnaire - mobile'!$B$90</f>
        <v>2.4.4.</v>
      </c>
      <c r="H308" t="s">
        <v>514</v>
      </c>
      <c r="I308" t="s">
        <v>1315</v>
      </c>
      <c r="K308" t="s">
        <v>1318</v>
      </c>
      <c r="L308" t="s">
        <v>70</v>
      </c>
      <c r="M308" t="str">
        <f>'Data questionnaire - mobile'!$M$45</f>
        <v>Q2 2025</v>
      </c>
    </row>
    <row r="309" spans="1:13" x14ac:dyDescent="0.45">
      <c r="A309">
        <f>'Overview and definitions'!$C$4</f>
        <v>0</v>
      </c>
      <c r="B309">
        <f>'Overview and definitions'!$C$6</f>
        <v>0</v>
      </c>
      <c r="C309">
        <f>'Overview and definitions'!$C$7</f>
        <v>0</v>
      </c>
      <c r="D309" t="str">
        <f>'Data questionnaire - mobile'!$C$1</f>
        <v>Data questionnaire: Mobile services</v>
      </c>
      <c r="E309" t="s">
        <v>1317</v>
      </c>
      <c r="F309">
        <v>308</v>
      </c>
      <c r="G309" t="str">
        <f>'Data questionnaire - mobile'!$B$90</f>
        <v>2.4.4.</v>
      </c>
      <c r="H309" t="s">
        <v>514</v>
      </c>
      <c r="I309" t="s">
        <v>1315</v>
      </c>
      <c r="K309" t="s">
        <v>1318</v>
      </c>
      <c r="L309" t="s">
        <v>70</v>
      </c>
      <c r="M309" t="str">
        <f>'Data questionnaire - mobile'!$Q$45</f>
        <v>Q3 2025</v>
      </c>
    </row>
    <row r="310" spans="1:13" x14ac:dyDescent="0.45">
      <c r="A310">
        <f>'Overview and definitions'!$C$4</f>
        <v>0</v>
      </c>
      <c r="B310">
        <f>'Overview and definitions'!$C$6</f>
        <v>0</v>
      </c>
      <c r="C310">
        <f>'Overview and definitions'!$C$7</f>
        <v>0</v>
      </c>
      <c r="D310" t="str">
        <f>'Data questionnaire - mobile'!$C$1</f>
        <v>Data questionnaire: Mobile services</v>
      </c>
      <c r="E310" t="s">
        <v>1317</v>
      </c>
      <c r="F310">
        <v>309</v>
      </c>
      <c r="G310" t="str">
        <f>'Data questionnaire - mobile'!$B$92</f>
        <v>2.5.</v>
      </c>
      <c r="H310" t="s">
        <v>514</v>
      </c>
      <c r="I310" t="s">
        <v>1319</v>
      </c>
      <c r="L310" t="s">
        <v>70</v>
      </c>
      <c r="M310" t="str">
        <f>'Data questionnaire - mobile'!$E$45</f>
        <v>Q4 2024</v>
      </c>
    </row>
    <row r="311" spans="1:13" x14ac:dyDescent="0.45">
      <c r="A311">
        <f>'Overview and definitions'!$C$4</f>
        <v>0</v>
      </c>
      <c r="B311">
        <f>'Overview and definitions'!$C$6</f>
        <v>0</v>
      </c>
      <c r="C311">
        <f>'Overview and definitions'!$C$7</f>
        <v>0</v>
      </c>
      <c r="D311" t="str">
        <f>'Data questionnaire - mobile'!$C$1</f>
        <v>Data questionnaire: Mobile services</v>
      </c>
      <c r="E311" t="s">
        <v>1317</v>
      </c>
      <c r="F311">
        <v>310</v>
      </c>
      <c r="G311" t="str">
        <f>'Data questionnaire - mobile'!$B$92</f>
        <v>2.5.</v>
      </c>
      <c r="H311" t="s">
        <v>514</v>
      </c>
      <c r="I311" t="s">
        <v>1319</v>
      </c>
      <c r="L311" t="s">
        <v>70</v>
      </c>
      <c r="M311" t="str">
        <f>'Data questionnaire - mobile'!$I$45</f>
        <v>Q1 2025</v>
      </c>
    </row>
    <row r="312" spans="1:13" x14ac:dyDescent="0.45">
      <c r="A312">
        <f>'Overview and definitions'!$C$4</f>
        <v>0</v>
      </c>
      <c r="B312">
        <f>'Overview and definitions'!$C$6</f>
        <v>0</v>
      </c>
      <c r="C312">
        <f>'Overview and definitions'!$C$7</f>
        <v>0</v>
      </c>
      <c r="D312" t="str">
        <f>'Data questionnaire - mobile'!$C$1</f>
        <v>Data questionnaire: Mobile services</v>
      </c>
      <c r="E312" t="s">
        <v>1317</v>
      </c>
      <c r="F312">
        <v>311</v>
      </c>
      <c r="G312" t="str">
        <f>'Data questionnaire - mobile'!$B$92</f>
        <v>2.5.</v>
      </c>
      <c r="H312" t="s">
        <v>514</v>
      </c>
      <c r="I312" t="s">
        <v>1319</v>
      </c>
      <c r="L312" t="s">
        <v>70</v>
      </c>
      <c r="M312" t="str">
        <f>'Data questionnaire - mobile'!$M$45</f>
        <v>Q2 2025</v>
      </c>
    </row>
    <row r="313" spans="1:13" x14ac:dyDescent="0.45">
      <c r="A313">
        <f>'Overview and definitions'!$C$4</f>
        <v>0</v>
      </c>
      <c r="B313">
        <f>'Overview and definitions'!$C$6</f>
        <v>0</v>
      </c>
      <c r="C313">
        <f>'Overview and definitions'!$C$7</f>
        <v>0</v>
      </c>
      <c r="D313" t="str">
        <f>'Data questionnaire - mobile'!$C$1</f>
        <v>Data questionnaire: Mobile services</v>
      </c>
      <c r="E313" t="s">
        <v>1317</v>
      </c>
      <c r="F313">
        <v>312</v>
      </c>
      <c r="G313" t="str">
        <f>'Data questionnaire - mobile'!$B$92</f>
        <v>2.5.</v>
      </c>
      <c r="H313" t="s">
        <v>514</v>
      </c>
      <c r="I313" t="s">
        <v>1319</v>
      </c>
      <c r="L313" t="s">
        <v>70</v>
      </c>
      <c r="M313" t="str">
        <f>'Data questionnaire - mobile'!$Q$45</f>
        <v>Q3 2025</v>
      </c>
    </row>
    <row r="314" spans="1:13" x14ac:dyDescent="0.45">
      <c r="A314">
        <f>'Overview and definitions'!$C$4</f>
        <v>0</v>
      </c>
      <c r="B314">
        <f>'Overview and definitions'!$C$6</f>
        <v>0</v>
      </c>
      <c r="C314">
        <f>'Overview and definitions'!$C$7</f>
        <v>0</v>
      </c>
      <c r="D314" t="str">
        <f>'Data questionnaire - mobile'!$C$1</f>
        <v>Data questionnaire: Mobile services</v>
      </c>
      <c r="E314" t="s">
        <v>1317</v>
      </c>
      <c r="F314">
        <v>313</v>
      </c>
      <c r="G314" t="str">
        <f>'Data questionnaire - mobile'!$B$96</f>
        <v>2.6.1.1.</v>
      </c>
      <c r="H314" t="str">
        <f>'Data questionnaire - mobile'!$E$46</f>
        <v>units</v>
      </c>
      <c r="K314" t="s">
        <v>773</v>
      </c>
      <c r="L314" t="s">
        <v>667</v>
      </c>
      <c r="M314" t="str">
        <f>'Data questionnaire - mobile'!$E$45</f>
        <v>Q4 2024</v>
      </c>
    </row>
    <row r="315" spans="1:13" x14ac:dyDescent="0.45">
      <c r="A315">
        <f>'Overview and definitions'!$C$4</f>
        <v>0</v>
      </c>
      <c r="B315">
        <f>'Overview and definitions'!$C$6</f>
        <v>0</v>
      </c>
      <c r="C315">
        <f>'Overview and definitions'!$C$7</f>
        <v>0</v>
      </c>
      <c r="D315" t="str">
        <f>'Data questionnaire - mobile'!$C$1</f>
        <v>Data questionnaire: Mobile services</v>
      </c>
      <c r="E315" t="s">
        <v>1317</v>
      </c>
      <c r="F315">
        <v>314</v>
      </c>
      <c r="G315" t="str">
        <f>'Data questionnaire - mobile'!$B$96</f>
        <v>2.6.1.1.</v>
      </c>
      <c r="H315" t="str">
        <f>'Data questionnaire - mobile'!$E$46</f>
        <v>units</v>
      </c>
      <c r="K315" t="s">
        <v>773</v>
      </c>
      <c r="L315" t="s">
        <v>667</v>
      </c>
      <c r="M315" t="str">
        <f>'Data questionnaire - mobile'!$I$45</f>
        <v>Q1 2025</v>
      </c>
    </row>
    <row r="316" spans="1:13" x14ac:dyDescent="0.45">
      <c r="A316">
        <f>'Overview and definitions'!$C$4</f>
        <v>0</v>
      </c>
      <c r="B316">
        <f>'Overview and definitions'!$C$6</f>
        <v>0</v>
      </c>
      <c r="C316">
        <f>'Overview and definitions'!$C$7</f>
        <v>0</v>
      </c>
      <c r="D316" t="str">
        <f>'Data questionnaire - mobile'!$C$1</f>
        <v>Data questionnaire: Mobile services</v>
      </c>
      <c r="E316" t="s">
        <v>1317</v>
      </c>
      <c r="F316">
        <v>315</v>
      </c>
      <c r="G316" t="str">
        <f>'Data questionnaire - mobile'!$B$96</f>
        <v>2.6.1.1.</v>
      </c>
      <c r="H316" t="str">
        <f>'Data questionnaire - mobile'!$E$46</f>
        <v>units</v>
      </c>
      <c r="K316" t="s">
        <v>773</v>
      </c>
      <c r="L316" t="s">
        <v>667</v>
      </c>
      <c r="M316" t="str">
        <f>'Data questionnaire - mobile'!$M$45</f>
        <v>Q2 2025</v>
      </c>
    </row>
    <row r="317" spans="1:13" x14ac:dyDescent="0.45">
      <c r="A317">
        <f>'Overview and definitions'!$C$4</f>
        <v>0</v>
      </c>
      <c r="B317">
        <f>'Overview and definitions'!$C$6</f>
        <v>0</v>
      </c>
      <c r="C317">
        <f>'Overview and definitions'!$C$7</f>
        <v>0</v>
      </c>
      <c r="D317" t="str">
        <f>'Data questionnaire - mobile'!$C$1</f>
        <v>Data questionnaire: Mobile services</v>
      </c>
      <c r="E317" t="s">
        <v>1317</v>
      </c>
      <c r="F317">
        <v>316</v>
      </c>
      <c r="G317" t="str">
        <f>'Data questionnaire - mobile'!$B$96</f>
        <v>2.6.1.1.</v>
      </c>
      <c r="H317" t="str">
        <f>'Data questionnaire - mobile'!$E$46</f>
        <v>units</v>
      </c>
      <c r="K317" t="s">
        <v>773</v>
      </c>
      <c r="L317" t="s">
        <v>667</v>
      </c>
      <c r="M317" t="str">
        <f>'Data questionnaire - mobile'!$Q$45</f>
        <v>Q3 2025</v>
      </c>
    </row>
    <row r="318" spans="1:13" x14ac:dyDescent="0.45">
      <c r="A318">
        <f>'Overview and definitions'!$C$4</f>
        <v>0</v>
      </c>
      <c r="B318">
        <f>'Overview and definitions'!$C$6</f>
        <v>0</v>
      </c>
      <c r="C318">
        <f>'Overview and definitions'!$C$7</f>
        <v>0</v>
      </c>
      <c r="D318" t="str">
        <f>'Data questionnaire - mobile'!$C$1</f>
        <v>Data questionnaire: Mobile services</v>
      </c>
      <c r="E318" t="s">
        <v>1317</v>
      </c>
      <c r="F318">
        <v>317</v>
      </c>
      <c r="G318" t="str">
        <f>'Data questionnaire - mobile'!$B$97</f>
        <v>2.6.1.2.</v>
      </c>
      <c r="H318" t="str">
        <f>'Data questionnaire - mobile'!$E$46</f>
        <v>units</v>
      </c>
      <c r="K318" t="s">
        <v>773</v>
      </c>
      <c r="L318" t="s">
        <v>667</v>
      </c>
      <c r="M318" t="str">
        <f>'Data questionnaire - mobile'!$E$45</f>
        <v>Q4 2024</v>
      </c>
    </row>
    <row r="319" spans="1:13" x14ac:dyDescent="0.45">
      <c r="A319">
        <f>'Overview and definitions'!$C$4</f>
        <v>0</v>
      </c>
      <c r="B319">
        <f>'Overview and definitions'!$C$6</f>
        <v>0</v>
      </c>
      <c r="C319">
        <f>'Overview and definitions'!$C$7</f>
        <v>0</v>
      </c>
      <c r="D319" t="str">
        <f>'Data questionnaire - mobile'!$C$1</f>
        <v>Data questionnaire: Mobile services</v>
      </c>
      <c r="E319" t="s">
        <v>1317</v>
      </c>
      <c r="F319">
        <v>318</v>
      </c>
      <c r="G319" t="str">
        <f>'Data questionnaire - mobile'!$B$97</f>
        <v>2.6.1.2.</v>
      </c>
      <c r="H319" t="str">
        <f>'Data questionnaire - mobile'!$E$46</f>
        <v>units</v>
      </c>
      <c r="K319" t="s">
        <v>773</v>
      </c>
      <c r="L319" t="s">
        <v>667</v>
      </c>
      <c r="M319" t="str">
        <f>'Data questionnaire - mobile'!$I$45</f>
        <v>Q1 2025</v>
      </c>
    </row>
    <row r="320" spans="1:13" x14ac:dyDescent="0.45">
      <c r="A320">
        <f>'Overview and definitions'!$C$4</f>
        <v>0</v>
      </c>
      <c r="B320">
        <f>'Overview and definitions'!$C$6</f>
        <v>0</v>
      </c>
      <c r="C320">
        <f>'Overview and definitions'!$C$7</f>
        <v>0</v>
      </c>
      <c r="D320" t="str">
        <f>'Data questionnaire - mobile'!$C$1</f>
        <v>Data questionnaire: Mobile services</v>
      </c>
      <c r="E320" t="s">
        <v>1317</v>
      </c>
      <c r="F320">
        <v>319</v>
      </c>
      <c r="G320" t="str">
        <f>'Data questionnaire - mobile'!$B$97</f>
        <v>2.6.1.2.</v>
      </c>
      <c r="H320" t="str">
        <f>'Data questionnaire - mobile'!$E$46</f>
        <v>units</v>
      </c>
      <c r="K320" t="s">
        <v>773</v>
      </c>
      <c r="L320" t="s">
        <v>667</v>
      </c>
      <c r="M320" t="str">
        <f>'Data questionnaire - mobile'!$M$45</f>
        <v>Q2 2025</v>
      </c>
    </row>
    <row r="321" spans="1:13" x14ac:dyDescent="0.45">
      <c r="A321">
        <f>'Overview and definitions'!$C$4</f>
        <v>0</v>
      </c>
      <c r="B321">
        <f>'Overview and definitions'!$C$6</f>
        <v>0</v>
      </c>
      <c r="C321">
        <f>'Overview and definitions'!$C$7</f>
        <v>0</v>
      </c>
      <c r="D321" t="str">
        <f>'Data questionnaire - mobile'!$C$1</f>
        <v>Data questionnaire: Mobile services</v>
      </c>
      <c r="E321" t="s">
        <v>1317</v>
      </c>
      <c r="F321">
        <v>320</v>
      </c>
      <c r="G321" t="str">
        <f>'Data questionnaire - mobile'!$B$97</f>
        <v>2.6.1.2.</v>
      </c>
      <c r="H321" t="str">
        <f>'Data questionnaire - mobile'!$E$46</f>
        <v>units</v>
      </c>
      <c r="K321" t="s">
        <v>773</v>
      </c>
      <c r="L321" t="s">
        <v>667</v>
      </c>
      <c r="M321" t="str">
        <f>'Data questionnaire - mobile'!$Q$45</f>
        <v>Q3 2025</v>
      </c>
    </row>
    <row r="322" spans="1:13" x14ac:dyDescent="0.45">
      <c r="A322">
        <f>'Overview and definitions'!$C$4</f>
        <v>0</v>
      </c>
      <c r="B322">
        <f>'Overview and definitions'!$C$6</f>
        <v>0</v>
      </c>
      <c r="C322">
        <f>'Overview and definitions'!$C$7</f>
        <v>0</v>
      </c>
      <c r="D322" t="str">
        <f>'Data questionnaire - mobile'!$C$1</f>
        <v>Data questionnaire: Mobile services</v>
      </c>
      <c r="E322" t="s">
        <v>1317</v>
      </c>
      <c r="F322">
        <v>321</v>
      </c>
      <c r="G322" t="str">
        <f>'Data questionnaire - mobile'!$B$98</f>
        <v>2.6.2.</v>
      </c>
      <c r="H322" t="str">
        <f>'Data questionnaire - mobile'!$E$46</f>
        <v>units</v>
      </c>
      <c r="K322" t="s">
        <v>521</v>
      </c>
      <c r="L322" t="s">
        <v>667</v>
      </c>
      <c r="M322" t="str">
        <f>'Data questionnaire - mobile'!$E$45</f>
        <v>Q4 2024</v>
      </c>
    </row>
    <row r="323" spans="1:13" x14ac:dyDescent="0.45">
      <c r="A323">
        <f>'Overview and definitions'!$C$4</f>
        <v>0</v>
      </c>
      <c r="B323">
        <f>'Overview and definitions'!$C$6</f>
        <v>0</v>
      </c>
      <c r="C323">
        <f>'Overview and definitions'!$C$7</f>
        <v>0</v>
      </c>
      <c r="D323" t="str">
        <f>'Data questionnaire - mobile'!$C$1</f>
        <v>Data questionnaire: Mobile services</v>
      </c>
      <c r="E323" t="s">
        <v>1317</v>
      </c>
      <c r="F323">
        <v>322</v>
      </c>
      <c r="G323" t="str">
        <f>'Data questionnaire - mobile'!$B$98</f>
        <v>2.6.2.</v>
      </c>
      <c r="H323" t="str">
        <f>'Data questionnaire - mobile'!$E$46</f>
        <v>units</v>
      </c>
      <c r="K323" t="s">
        <v>521</v>
      </c>
      <c r="L323" t="s">
        <v>667</v>
      </c>
      <c r="M323" t="str">
        <f>'Data questionnaire - mobile'!$I$45</f>
        <v>Q1 2025</v>
      </c>
    </row>
    <row r="324" spans="1:13" x14ac:dyDescent="0.45">
      <c r="A324">
        <f>'Overview and definitions'!$C$4</f>
        <v>0</v>
      </c>
      <c r="B324">
        <f>'Overview and definitions'!$C$6</f>
        <v>0</v>
      </c>
      <c r="C324">
        <f>'Overview and definitions'!$C$7</f>
        <v>0</v>
      </c>
      <c r="D324" t="str">
        <f>'Data questionnaire - mobile'!$C$1</f>
        <v>Data questionnaire: Mobile services</v>
      </c>
      <c r="E324" t="s">
        <v>1317</v>
      </c>
      <c r="F324">
        <v>323</v>
      </c>
      <c r="G324" t="str">
        <f>'Data questionnaire - mobile'!$B$98</f>
        <v>2.6.2.</v>
      </c>
      <c r="H324" t="str">
        <f>'Data questionnaire - mobile'!$E$46</f>
        <v>units</v>
      </c>
      <c r="K324" t="s">
        <v>521</v>
      </c>
      <c r="L324" t="s">
        <v>667</v>
      </c>
      <c r="M324" t="str">
        <f>'Data questionnaire - mobile'!$M$45</f>
        <v>Q2 2025</v>
      </c>
    </row>
    <row r="325" spans="1:13" x14ac:dyDescent="0.45">
      <c r="A325">
        <f>'Overview and definitions'!$C$4</f>
        <v>0</v>
      </c>
      <c r="B325">
        <f>'Overview and definitions'!$C$6</f>
        <v>0</v>
      </c>
      <c r="C325">
        <f>'Overview and definitions'!$C$7</f>
        <v>0</v>
      </c>
      <c r="D325" t="str">
        <f>'Data questionnaire - mobile'!$C$1</f>
        <v>Data questionnaire: Mobile services</v>
      </c>
      <c r="E325" t="s">
        <v>1317</v>
      </c>
      <c r="F325">
        <v>324</v>
      </c>
      <c r="G325" t="str">
        <f>'Data questionnaire - mobile'!$B$98</f>
        <v>2.6.2.</v>
      </c>
      <c r="H325" t="str">
        <f>'Data questionnaire - mobile'!$E$46</f>
        <v>units</v>
      </c>
      <c r="K325" t="s">
        <v>521</v>
      </c>
      <c r="L325" t="s">
        <v>667</v>
      </c>
      <c r="M325" t="str">
        <f>'Data questionnaire - mobile'!$Q$45</f>
        <v>Q3 2025</v>
      </c>
    </row>
    <row r="326" spans="1:13" x14ac:dyDescent="0.45">
      <c r="A326">
        <f>'Overview and definitions'!$C$4</f>
        <v>0</v>
      </c>
      <c r="B326">
        <f>'Overview and definitions'!$C$6</f>
        <v>0</v>
      </c>
      <c r="C326">
        <f>'Overview and definitions'!$C$7</f>
        <v>0</v>
      </c>
      <c r="D326" t="str">
        <f>'Data questionnaire - mobile'!$C$1</f>
        <v>Data questionnaire: Mobile services</v>
      </c>
      <c r="E326" t="s">
        <v>1317</v>
      </c>
      <c r="F326">
        <v>325</v>
      </c>
      <c r="G326" t="str">
        <f>'Data questionnaire - mobile'!$B$99</f>
        <v>2.6.3.</v>
      </c>
      <c r="H326" t="str">
        <f>'Data questionnaire - mobile'!$E$46</f>
        <v>units</v>
      </c>
      <c r="K326" t="s">
        <v>585</v>
      </c>
      <c r="L326" t="s">
        <v>667</v>
      </c>
      <c r="M326" t="str">
        <f>'Data questionnaire - mobile'!$E$45</f>
        <v>Q4 2024</v>
      </c>
    </row>
    <row r="327" spans="1:13" x14ac:dyDescent="0.45">
      <c r="A327">
        <f>'Overview and definitions'!$C$4</f>
        <v>0</v>
      </c>
      <c r="B327">
        <f>'Overview and definitions'!$C$6</f>
        <v>0</v>
      </c>
      <c r="C327">
        <f>'Overview and definitions'!$C$7</f>
        <v>0</v>
      </c>
      <c r="D327" t="str">
        <f>'Data questionnaire - mobile'!$C$1</f>
        <v>Data questionnaire: Mobile services</v>
      </c>
      <c r="E327" t="s">
        <v>1317</v>
      </c>
      <c r="F327">
        <v>326</v>
      </c>
      <c r="G327" t="str">
        <f>'Data questionnaire - mobile'!$B$99</f>
        <v>2.6.3.</v>
      </c>
      <c r="H327" t="str">
        <f>'Data questionnaire - mobile'!$E$46</f>
        <v>units</v>
      </c>
      <c r="K327" t="s">
        <v>585</v>
      </c>
      <c r="L327" t="s">
        <v>667</v>
      </c>
      <c r="M327" t="str">
        <f>'Data questionnaire - mobile'!$I$45</f>
        <v>Q1 2025</v>
      </c>
    </row>
    <row r="328" spans="1:13" x14ac:dyDescent="0.45">
      <c r="A328">
        <f>'Overview and definitions'!$C$4</f>
        <v>0</v>
      </c>
      <c r="B328">
        <f>'Overview and definitions'!$C$6</f>
        <v>0</v>
      </c>
      <c r="C328">
        <f>'Overview and definitions'!$C$7</f>
        <v>0</v>
      </c>
      <c r="D328" t="str">
        <f>'Data questionnaire - mobile'!$C$1</f>
        <v>Data questionnaire: Mobile services</v>
      </c>
      <c r="E328" t="s">
        <v>1317</v>
      </c>
      <c r="F328">
        <v>327</v>
      </c>
      <c r="G328" t="str">
        <f>'Data questionnaire - mobile'!$B$99</f>
        <v>2.6.3.</v>
      </c>
      <c r="H328" t="str">
        <f>'Data questionnaire - mobile'!$E$46</f>
        <v>units</v>
      </c>
      <c r="K328" t="s">
        <v>585</v>
      </c>
      <c r="L328" t="s">
        <v>667</v>
      </c>
      <c r="M328" t="str">
        <f>'Data questionnaire - mobile'!$M$45</f>
        <v>Q2 2025</v>
      </c>
    </row>
    <row r="329" spans="1:13" x14ac:dyDescent="0.45">
      <c r="A329">
        <f>'Overview and definitions'!$C$4</f>
        <v>0</v>
      </c>
      <c r="B329">
        <f>'Overview and definitions'!$C$6</f>
        <v>0</v>
      </c>
      <c r="C329">
        <f>'Overview and definitions'!$C$7</f>
        <v>0</v>
      </c>
      <c r="D329" t="str">
        <f>'Data questionnaire - mobile'!$C$1</f>
        <v>Data questionnaire: Mobile services</v>
      </c>
      <c r="E329" t="s">
        <v>1317</v>
      </c>
      <c r="F329">
        <v>328</v>
      </c>
      <c r="G329" t="str">
        <f>'Data questionnaire - mobile'!$B$99</f>
        <v>2.6.3.</v>
      </c>
      <c r="H329" t="str">
        <f>'Data questionnaire - mobile'!$E$46</f>
        <v>units</v>
      </c>
      <c r="K329" t="s">
        <v>585</v>
      </c>
      <c r="L329" t="s">
        <v>667</v>
      </c>
      <c r="M329" t="str">
        <f>'Data questionnaire - mobile'!$Q$45</f>
        <v>Q3 2025</v>
      </c>
    </row>
    <row r="330" spans="1:13" x14ac:dyDescent="0.45">
      <c r="A330">
        <f>'Overview and definitions'!$C$4</f>
        <v>0</v>
      </c>
      <c r="B330">
        <f>'Overview and definitions'!$C$6</f>
        <v>0</v>
      </c>
      <c r="C330">
        <f>'Overview and definitions'!$C$7</f>
        <v>0</v>
      </c>
      <c r="D330" t="str">
        <f>'Data questionnaire - mobile'!$C$1</f>
        <v>Data questionnaire: Mobile services</v>
      </c>
      <c r="E330" t="s">
        <v>1317</v>
      </c>
      <c r="F330">
        <v>329</v>
      </c>
      <c r="G330" t="str">
        <f>'Data questionnaire - mobile'!$B$96</f>
        <v>2.6.1.1.</v>
      </c>
      <c r="H330" t="s">
        <v>514</v>
      </c>
      <c r="K330" t="s">
        <v>773</v>
      </c>
      <c r="L330" t="s">
        <v>667</v>
      </c>
      <c r="M330" t="str">
        <f>'Data questionnaire - mobile'!$E$45</f>
        <v>Q4 2024</v>
      </c>
    </row>
    <row r="331" spans="1:13" x14ac:dyDescent="0.45">
      <c r="A331">
        <f>'Overview and definitions'!$C$4</f>
        <v>0</v>
      </c>
      <c r="B331">
        <f>'Overview and definitions'!$C$6</f>
        <v>0</v>
      </c>
      <c r="C331">
        <f>'Overview and definitions'!$C$7</f>
        <v>0</v>
      </c>
      <c r="D331" t="str">
        <f>'Data questionnaire - mobile'!$C$1</f>
        <v>Data questionnaire: Mobile services</v>
      </c>
      <c r="E331" t="s">
        <v>1317</v>
      </c>
      <c r="F331">
        <v>330</v>
      </c>
      <c r="G331" t="str">
        <f>'Data questionnaire - mobile'!$B$96</f>
        <v>2.6.1.1.</v>
      </c>
      <c r="H331" t="s">
        <v>514</v>
      </c>
      <c r="K331" t="s">
        <v>773</v>
      </c>
      <c r="L331" t="s">
        <v>667</v>
      </c>
      <c r="M331" t="str">
        <f>'Data questionnaire - mobile'!$I$45</f>
        <v>Q1 2025</v>
      </c>
    </row>
    <row r="332" spans="1:13" x14ac:dyDescent="0.45">
      <c r="A332">
        <f>'Overview and definitions'!$C$4</f>
        <v>0</v>
      </c>
      <c r="B332">
        <f>'Overview and definitions'!$C$6</f>
        <v>0</v>
      </c>
      <c r="C332">
        <f>'Overview and definitions'!$C$7</f>
        <v>0</v>
      </c>
      <c r="D332" t="str">
        <f>'Data questionnaire - mobile'!$C$1</f>
        <v>Data questionnaire: Mobile services</v>
      </c>
      <c r="E332" t="s">
        <v>1317</v>
      </c>
      <c r="F332">
        <v>331</v>
      </c>
      <c r="G332" t="str">
        <f>'Data questionnaire - mobile'!$B$96</f>
        <v>2.6.1.1.</v>
      </c>
      <c r="H332" t="s">
        <v>514</v>
      </c>
      <c r="K332" t="s">
        <v>773</v>
      </c>
      <c r="L332" t="s">
        <v>667</v>
      </c>
      <c r="M332" t="str">
        <f>'Data questionnaire - mobile'!$M$45</f>
        <v>Q2 2025</v>
      </c>
    </row>
    <row r="333" spans="1:13" x14ac:dyDescent="0.45">
      <c r="A333">
        <f>'Overview and definitions'!$C$4</f>
        <v>0</v>
      </c>
      <c r="B333">
        <f>'Overview and definitions'!$C$6</f>
        <v>0</v>
      </c>
      <c r="C333">
        <f>'Overview and definitions'!$C$7</f>
        <v>0</v>
      </c>
      <c r="D333" t="str">
        <f>'Data questionnaire - mobile'!$C$1</f>
        <v>Data questionnaire: Mobile services</v>
      </c>
      <c r="E333" t="s">
        <v>1317</v>
      </c>
      <c r="F333">
        <v>332</v>
      </c>
      <c r="G333" t="str">
        <f>'Data questionnaire - mobile'!$B$96</f>
        <v>2.6.1.1.</v>
      </c>
      <c r="H333" t="s">
        <v>514</v>
      </c>
      <c r="K333" t="s">
        <v>773</v>
      </c>
      <c r="L333" t="s">
        <v>667</v>
      </c>
      <c r="M333" t="str">
        <f>'Data questionnaire - mobile'!$Q$45</f>
        <v>Q3 2025</v>
      </c>
    </row>
    <row r="334" spans="1:13" x14ac:dyDescent="0.45">
      <c r="A334">
        <f>'Overview and definitions'!$C$4</f>
        <v>0</v>
      </c>
      <c r="B334">
        <f>'Overview and definitions'!$C$6</f>
        <v>0</v>
      </c>
      <c r="C334">
        <f>'Overview and definitions'!$C$7</f>
        <v>0</v>
      </c>
      <c r="D334" t="str">
        <f>'Data questionnaire - mobile'!$C$1</f>
        <v>Data questionnaire: Mobile services</v>
      </c>
      <c r="E334" t="s">
        <v>1317</v>
      </c>
      <c r="F334">
        <v>333</v>
      </c>
      <c r="G334" t="str">
        <f>'Data questionnaire - mobile'!$B$97</f>
        <v>2.6.1.2.</v>
      </c>
      <c r="H334" t="s">
        <v>514</v>
      </c>
      <c r="K334" t="s">
        <v>773</v>
      </c>
      <c r="L334" t="s">
        <v>667</v>
      </c>
      <c r="M334" t="str">
        <f>'Data questionnaire - mobile'!$E$45</f>
        <v>Q4 2024</v>
      </c>
    </row>
    <row r="335" spans="1:13" x14ac:dyDescent="0.45">
      <c r="A335">
        <f>'Overview and definitions'!$C$4</f>
        <v>0</v>
      </c>
      <c r="B335">
        <f>'Overview and definitions'!$C$6</f>
        <v>0</v>
      </c>
      <c r="C335">
        <f>'Overview and definitions'!$C$7</f>
        <v>0</v>
      </c>
      <c r="D335" t="str">
        <f>'Data questionnaire - mobile'!$C$1</f>
        <v>Data questionnaire: Mobile services</v>
      </c>
      <c r="E335" t="s">
        <v>1317</v>
      </c>
      <c r="F335">
        <v>334</v>
      </c>
      <c r="G335" t="str">
        <f>'Data questionnaire - mobile'!$B$97</f>
        <v>2.6.1.2.</v>
      </c>
      <c r="H335" t="s">
        <v>514</v>
      </c>
      <c r="K335" t="s">
        <v>773</v>
      </c>
      <c r="L335" t="s">
        <v>667</v>
      </c>
      <c r="M335" t="str">
        <f>'Data questionnaire - mobile'!$I$45</f>
        <v>Q1 2025</v>
      </c>
    </row>
    <row r="336" spans="1:13" x14ac:dyDescent="0.45">
      <c r="A336">
        <f>'Overview and definitions'!$C$4</f>
        <v>0</v>
      </c>
      <c r="B336">
        <f>'Overview and definitions'!$C$6</f>
        <v>0</v>
      </c>
      <c r="C336">
        <f>'Overview and definitions'!$C$7</f>
        <v>0</v>
      </c>
      <c r="D336" t="str">
        <f>'Data questionnaire - mobile'!$C$1</f>
        <v>Data questionnaire: Mobile services</v>
      </c>
      <c r="E336" t="s">
        <v>1317</v>
      </c>
      <c r="F336">
        <v>335</v>
      </c>
      <c r="G336" t="str">
        <f>'Data questionnaire - mobile'!$B$97</f>
        <v>2.6.1.2.</v>
      </c>
      <c r="H336" t="s">
        <v>514</v>
      </c>
      <c r="K336" t="s">
        <v>773</v>
      </c>
      <c r="L336" t="s">
        <v>667</v>
      </c>
      <c r="M336" t="str">
        <f>'Data questionnaire - mobile'!$M$45</f>
        <v>Q2 2025</v>
      </c>
    </row>
    <row r="337" spans="1:13" x14ac:dyDescent="0.45">
      <c r="A337">
        <f>'Overview and definitions'!$C$4</f>
        <v>0</v>
      </c>
      <c r="B337">
        <f>'Overview and definitions'!$C$6</f>
        <v>0</v>
      </c>
      <c r="C337">
        <f>'Overview and definitions'!$C$7</f>
        <v>0</v>
      </c>
      <c r="D337" t="str">
        <f>'Data questionnaire - mobile'!$C$1</f>
        <v>Data questionnaire: Mobile services</v>
      </c>
      <c r="E337" t="s">
        <v>1317</v>
      </c>
      <c r="F337">
        <v>336</v>
      </c>
      <c r="G337" t="str">
        <f>'Data questionnaire - mobile'!$B$97</f>
        <v>2.6.1.2.</v>
      </c>
      <c r="H337" t="s">
        <v>514</v>
      </c>
      <c r="K337" t="s">
        <v>773</v>
      </c>
      <c r="L337" t="s">
        <v>667</v>
      </c>
      <c r="M337" t="str">
        <f>'Data questionnaire - mobile'!$Q$45</f>
        <v>Q3 2025</v>
      </c>
    </row>
    <row r="338" spans="1:13" x14ac:dyDescent="0.45">
      <c r="A338">
        <f>'Overview and definitions'!$C$4</f>
        <v>0</v>
      </c>
      <c r="B338">
        <f>'Overview and definitions'!$C$6</f>
        <v>0</v>
      </c>
      <c r="C338">
        <f>'Overview and definitions'!$C$7</f>
        <v>0</v>
      </c>
      <c r="D338" t="str">
        <f>'Data questionnaire - mobile'!$C$1</f>
        <v>Data questionnaire: Mobile services</v>
      </c>
      <c r="E338" t="s">
        <v>1317</v>
      </c>
      <c r="F338">
        <v>337</v>
      </c>
      <c r="G338" t="str">
        <f>'Data questionnaire - mobile'!$B$98</f>
        <v>2.6.2.</v>
      </c>
      <c r="H338" t="s">
        <v>514</v>
      </c>
      <c r="K338" t="s">
        <v>521</v>
      </c>
      <c r="L338" t="s">
        <v>667</v>
      </c>
      <c r="M338" t="str">
        <f>'Data questionnaire - mobile'!$E$45</f>
        <v>Q4 2024</v>
      </c>
    </row>
    <row r="339" spans="1:13" x14ac:dyDescent="0.45">
      <c r="A339">
        <f>'Overview and definitions'!$C$4</f>
        <v>0</v>
      </c>
      <c r="B339">
        <f>'Overview and definitions'!$C$6</f>
        <v>0</v>
      </c>
      <c r="C339">
        <f>'Overview and definitions'!$C$7</f>
        <v>0</v>
      </c>
      <c r="D339" t="str">
        <f>'Data questionnaire - mobile'!$C$1</f>
        <v>Data questionnaire: Mobile services</v>
      </c>
      <c r="E339" t="s">
        <v>1317</v>
      </c>
      <c r="F339">
        <v>338</v>
      </c>
      <c r="G339" t="str">
        <f>'Data questionnaire - mobile'!$B$98</f>
        <v>2.6.2.</v>
      </c>
      <c r="H339" t="s">
        <v>514</v>
      </c>
      <c r="K339" t="s">
        <v>521</v>
      </c>
      <c r="L339" t="s">
        <v>667</v>
      </c>
      <c r="M339" t="str">
        <f>'Data questionnaire - mobile'!$I$45</f>
        <v>Q1 2025</v>
      </c>
    </row>
    <row r="340" spans="1:13" x14ac:dyDescent="0.45">
      <c r="A340">
        <f>'Overview and definitions'!$C$4</f>
        <v>0</v>
      </c>
      <c r="B340">
        <f>'Overview and definitions'!$C$6</f>
        <v>0</v>
      </c>
      <c r="C340">
        <f>'Overview and definitions'!$C$7</f>
        <v>0</v>
      </c>
      <c r="D340" t="str">
        <f>'Data questionnaire - mobile'!$C$1</f>
        <v>Data questionnaire: Mobile services</v>
      </c>
      <c r="E340" t="s">
        <v>1317</v>
      </c>
      <c r="F340">
        <v>339</v>
      </c>
      <c r="G340" t="str">
        <f>'Data questionnaire - mobile'!$B$98</f>
        <v>2.6.2.</v>
      </c>
      <c r="H340" t="s">
        <v>514</v>
      </c>
      <c r="K340" t="s">
        <v>521</v>
      </c>
      <c r="L340" t="s">
        <v>667</v>
      </c>
      <c r="M340" t="str">
        <f>'Data questionnaire - mobile'!$M$45</f>
        <v>Q2 2025</v>
      </c>
    </row>
    <row r="341" spans="1:13" x14ac:dyDescent="0.45">
      <c r="A341">
        <f>'Overview and definitions'!$C$4</f>
        <v>0</v>
      </c>
      <c r="B341">
        <f>'Overview and definitions'!$C$6</f>
        <v>0</v>
      </c>
      <c r="C341">
        <f>'Overview and definitions'!$C$7</f>
        <v>0</v>
      </c>
      <c r="D341" t="str">
        <f>'Data questionnaire - mobile'!$C$1</f>
        <v>Data questionnaire: Mobile services</v>
      </c>
      <c r="E341" t="s">
        <v>1317</v>
      </c>
      <c r="F341">
        <v>340</v>
      </c>
      <c r="G341" t="str">
        <f>'Data questionnaire - mobile'!$B$98</f>
        <v>2.6.2.</v>
      </c>
      <c r="H341" t="s">
        <v>514</v>
      </c>
      <c r="K341" t="s">
        <v>521</v>
      </c>
      <c r="L341" t="s">
        <v>667</v>
      </c>
      <c r="M341" t="str">
        <f>'Data questionnaire - mobile'!$Q$45</f>
        <v>Q3 2025</v>
      </c>
    </row>
    <row r="342" spans="1:13" x14ac:dyDescent="0.45">
      <c r="A342">
        <f>'Overview and definitions'!$C$4</f>
        <v>0</v>
      </c>
      <c r="B342">
        <f>'Overview and definitions'!$C$6</f>
        <v>0</v>
      </c>
      <c r="C342">
        <f>'Overview and definitions'!$C$7</f>
        <v>0</v>
      </c>
      <c r="D342" t="str">
        <f>'Data questionnaire - mobile'!$C$1</f>
        <v>Data questionnaire: Mobile services</v>
      </c>
      <c r="E342" t="s">
        <v>1317</v>
      </c>
      <c r="F342">
        <v>341</v>
      </c>
      <c r="G342" t="str">
        <f>'Data questionnaire - mobile'!$B$99</f>
        <v>2.6.3.</v>
      </c>
      <c r="H342" t="s">
        <v>514</v>
      </c>
      <c r="K342" t="s">
        <v>585</v>
      </c>
      <c r="L342" t="s">
        <v>667</v>
      </c>
      <c r="M342" t="str">
        <f>'Data questionnaire - mobile'!$E$45</f>
        <v>Q4 2024</v>
      </c>
    </row>
    <row r="343" spans="1:13" x14ac:dyDescent="0.45">
      <c r="A343">
        <f>'Overview and definitions'!$C$4</f>
        <v>0</v>
      </c>
      <c r="B343">
        <f>'Overview and definitions'!$C$6</f>
        <v>0</v>
      </c>
      <c r="C343">
        <f>'Overview and definitions'!$C$7</f>
        <v>0</v>
      </c>
      <c r="D343" t="str">
        <f>'Data questionnaire - mobile'!$C$1</f>
        <v>Data questionnaire: Mobile services</v>
      </c>
      <c r="E343" t="s">
        <v>1317</v>
      </c>
      <c r="F343">
        <v>342</v>
      </c>
      <c r="G343" t="str">
        <f>'Data questionnaire - mobile'!$B$99</f>
        <v>2.6.3.</v>
      </c>
      <c r="H343" t="s">
        <v>514</v>
      </c>
      <c r="K343" t="s">
        <v>585</v>
      </c>
      <c r="L343" t="s">
        <v>667</v>
      </c>
      <c r="M343" t="str">
        <f>'Data questionnaire - mobile'!$I$45</f>
        <v>Q1 2025</v>
      </c>
    </row>
    <row r="344" spans="1:13" x14ac:dyDescent="0.45">
      <c r="A344">
        <f>'Overview and definitions'!$C$4</f>
        <v>0</v>
      </c>
      <c r="B344">
        <f>'Overview and definitions'!$C$6</f>
        <v>0</v>
      </c>
      <c r="C344">
        <f>'Overview and definitions'!$C$7</f>
        <v>0</v>
      </c>
      <c r="D344" t="str">
        <f>'Data questionnaire - mobile'!$C$1</f>
        <v>Data questionnaire: Mobile services</v>
      </c>
      <c r="E344" t="s">
        <v>1317</v>
      </c>
      <c r="F344">
        <v>343</v>
      </c>
      <c r="G344" t="str">
        <f>'Data questionnaire - mobile'!$B$99</f>
        <v>2.6.3.</v>
      </c>
      <c r="H344" t="s">
        <v>514</v>
      </c>
      <c r="K344" t="s">
        <v>585</v>
      </c>
      <c r="L344" t="s">
        <v>667</v>
      </c>
      <c r="M344" t="str">
        <f>'Data questionnaire - mobile'!$M$45</f>
        <v>Q2 2025</v>
      </c>
    </row>
    <row r="345" spans="1:13" x14ac:dyDescent="0.45">
      <c r="A345">
        <f>'Overview and definitions'!$C$4</f>
        <v>0</v>
      </c>
      <c r="B345">
        <f>'Overview and definitions'!$C$6</f>
        <v>0</v>
      </c>
      <c r="C345">
        <f>'Overview and definitions'!$C$7</f>
        <v>0</v>
      </c>
      <c r="D345" t="str">
        <f>'Data questionnaire - mobile'!$C$1</f>
        <v>Data questionnaire: Mobile services</v>
      </c>
      <c r="E345" t="s">
        <v>1317</v>
      </c>
      <c r="F345">
        <v>344</v>
      </c>
      <c r="G345" t="str">
        <f>'Data questionnaire - mobile'!$B$99</f>
        <v>2.6.3.</v>
      </c>
      <c r="H345" t="s">
        <v>514</v>
      </c>
      <c r="K345" t="s">
        <v>585</v>
      </c>
      <c r="L345" t="s">
        <v>667</v>
      </c>
      <c r="M345" t="str">
        <f>'Data questionnaire - mobile'!$Q$45</f>
        <v>Q3 2025</v>
      </c>
    </row>
    <row r="346" spans="1:13" x14ac:dyDescent="0.45">
      <c r="A346">
        <f>'Overview and definitions'!$C$4</f>
        <v>0</v>
      </c>
      <c r="B346">
        <f>'Overview and definitions'!$C$6</f>
        <v>0</v>
      </c>
      <c r="C346">
        <f>'Overview and definitions'!$C$7</f>
        <v>0</v>
      </c>
      <c r="D346" t="str">
        <f>'Data questionnaire - mobile'!$C$1</f>
        <v>Data questionnaire: Mobile services</v>
      </c>
      <c r="E346" t="s">
        <v>1317</v>
      </c>
      <c r="F346">
        <v>345</v>
      </c>
      <c r="G346" t="str">
        <f>'Data questionnaire - mobile'!$B$101</f>
        <v>2.6.4.</v>
      </c>
      <c r="H346" t="s">
        <v>514</v>
      </c>
      <c r="K346" t="s">
        <v>1318</v>
      </c>
      <c r="L346" t="s">
        <v>667</v>
      </c>
      <c r="M346" t="str">
        <f>'Data questionnaire - mobile'!$E$45</f>
        <v>Q4 2024</v>
      </c>
    </row>
    <row r="347" spans="1:13" x14ac:dyDescent="0.45">
      <c r="A347">
        <f>'Overview and definitions'!$C$4</f>
        <v>0</v>
      </c>
      <c r="B347">
        <f>'Overview and definitions'!$C$6</f>
        <v>0</v>
      </c>
      <c r="C347">
        <f>'Overview and definitions'!$C$7</f>
        <v>0</v>
      </c>
      <c r="D347" t="str">
        <f>'Data questionnaire - mobile'!$C$1</f>
        <v>Data questionnaire: Mobile services</v>
      </c>
      <c r="E347" t="s">
        <v>1317</v>
      </c>
      <c r="F347">
        <v>346</v>
      </c>
      <c r="G347" t="str">
        <f>'Data questionnaire - mobile'!$B$101</f>
        <v>2.6.4.</v>
      </c>
      <c r="H347" t="s">
        <v>514</v>
      </c>
      <c r="K347" t="s">
        <v>1318</v>
      </c>
      <c r="L347" t="s">
        <v>667</v>
      </c>
      <c r="M347" t="str">
        <f>'Data questionnaire - mobile'!$I$45</f>
        <v>Q1 2025</v>
      </c>
    </row>
    <row r="348" spans="1:13" x14ac:dyDescent="0.45">
      <c r="A348">
        <f>'Overview and definitions'!$C$4</f>
        <v>0</v>
      </c>
      <c r="B348">
        <f>'Overview and definitions'!$C$6</f>
        <v>0</v>
      </c>
      <c r="C348">
        <f>'Overview and definitions'!$C$7</f>
        <v>0</v>
      </c>
      <c r="D348" t="str">
        <f>'Data questionnaire - mobile'!$C$1</f>
        <v>Data questionnaire: Mobile services</v>
      </c>
      <c r="E348" t="s">
        <v>1317</v>
      </c>
      <c r="F348">
        <v>347</v>
      </c>
      <c r="G348" t="str">
        <f>'Data questionnaire - mobile'!$B$101</f>
        <v>2.6.4.</v>
      </c>
      <c r="H348" t="s">
        <v>514</v>
      </c>
      <c r="K348" t="s">
        <v>1318</v>
      </c>
      <c r="L348" t="s">
        <v>667</v>
      </c>
      <c r="M348" t="str">
        <f>'Data questionnaire - mobile'!$M$45</f>
        <v>Q2 2025</v>
      </c>
    </row>
    <row r="349" spans="1:13" x14ac:dyDescent="0.45">
      <c r="A349">
        <f>'Overview and definitions'!$C$4</f>
        <v>0</v>
      </c>
      <c r="B349">
        <f>'Overview and definitions'!$C$6</f>
        <v>0</v>
      </c>
      <c r="C349">
        <f>'Overview and definitions'!$C$7</f>
        <v>0</v>
      </c>
      <c r="D349" t="str">
        <f>'Data questionnaire - mobile'!$C$1</f>
        <v>Data questionnaire: Mobile services</v>
      </c>
      <c r="E349" t="s">
        <v>1317</v>
      </c>
      <c r="F349">
        <v>348</v>
      </c>
      <c r="G349" t="str">
        <f>'Data questionnaire - mobile'!$B$101</f>
        <v>2.6.4.</v>
      </c>
      <c r="H349" t="s">
        <v>514</v>
      </c>
      <c r="K349" t="s">
        <v>1318</v>
      </c>
      <c r="L349" t="s">
        <v>667</v>
      </c>
      <c r="M349" t="str">
        <f>'Data questionnaire - mobile'!$Q$45</f>
        <v>Q3 2025</v>
      </c>
    </row>
    <row r="350" spans="1:13" x14ac:dyDescent="0.45">
      <c r="A350">
        <f>'Overview and definitions'!$C$4</f>
        <v>0</v>
      </c>
      <c r="B350">
        <f>'Overview and definitions'!$C$6</f>
        <v>0</v>
      </c>
      <c r="C350">
        <f>'Overview and definitions'!$C$7</f>
        <v>0</v>
      </c>
      <c r="D350" t="str">
        <f>'Data questionnaire - mobile'!$C$1</f>
        <v>Data questionnaire: Mobile services</v>
      </c>
      <c r="E350" t="s">
        <v>1320</v>
      </c>
      <c r="F350">
        <v>349</v>
      </c>
      <c r="G350" t="str">
        <f>'Data questionnaire - mobile'!$B$109</f>
        <v>3.1.1.</v>
      </c>
      <c r="H350" t="str">
        <f>'Data questionnaire - mobile'!$E$46</f>
        <v>units</v>
      </c>
      <c r="K350" t="s">
        <v>773</v>
      </c>
      <c r="L350" t="s">
        <v>70</v>
      </c>
      <c r="M350" t="str">
        <f>'Data questionnaire - mobile'!$E$45</f>
        <v>Q4 2024</v>
      </c>
    </row>
    <row r="351" spans="1:13" x14ac:dyDescent="0.45">
      <c r="A351">
        <f>'Overview and definitions'!$C$4</f>
        <v>0</v>
      </c>
      <c r="B351">
        <f>'Overview and definitions'!$C$6</f>
        <v>0</v>
      </c>
      <c r="C351">
        <f>'Overview and definitions'!$C$7</f>
        <v>0</v>
      </c>
      <c r="D351" t="str">
        <f>'Data questionnaire - mobile'!$C$1</f>
        <v>Data questionnaire: Mobile services</v>
      </c>
      <c r="E351" t="s">
        <v>1320</v>
      </c>
      <c r="F351">
        <v>350</v>
      </c>
      <c r="G351" t="str">
        <f>'Data questionnaire - mobile'!$B$109</f>
        <v>3.1.1.</v>
      </c>
      <c r="H351" t="str">
        <f>'Data questionnaire - mobile'!$E$46</f>
        <v>units</v>
      </c>
      <c r="K351" t="s">
        <v>773</v>
      </c>
      <c r="L351" t="s">
        <v>70</v>
      </c>
      <c r="M351" t="str">
        <f>'Data questionnaire - mobile'!$I$45</f>
        <v>Q1 2025</v>
      </c>
    </row>
    <row r="352" spans="1:13" x14ac:dyDescent="0.45">
      <c r="A352">
        <f>'Overview and definitions'!$C$4</f>
        <v>0</v>
      </c>
      <c r="B352">
        <f>'Overview and definitions'!$C$6</f>
        <v>0</v>
      </c>
      <c r="C352">
        <f>'Overview and definitions'!$C$7</f>
        <v>0</v>
      </c>
      <c r="D352" t="str">
        <f>'Data questionnaire - mobile'!$C$1</f>
        <v>Data questionnaire: Mobile services</v>
      </c>
      <c r="E352" t="s">
        <v>1320</v>
      </c>
      <c r="F352">
        <v>351</v>
      </c>
      <c r="G352" t="str">
        <f>'Data questionnaire - mobile'!$B$109</f>
        <v>3.1.1.</v>
      </c>
      <c r="H352" t="str">
        <f>'Data questionnaire - mobile'!$E$46</f>
        <v>units</v>
      </c>
      <c r="K352" t="s">
        <v>773</v>
      </c>
      <c r="L352" t="s">
        <v>70</v>
      </c>
      <c r="M352" t="str">
        <f>'Data questionnaire - mobile'!$M$45</f>
        <v>Q2 2025</v>
      </c>
    </row>
    <row r="353" spans="1:13" x14ac:dyDescent="0.45">
      <c r="A353">
        <f>'Overview and definitions'!$C$4</f>
        <v>0</v>
      </c>
      <c r="B353">
        <f>'Overview and definitions'!$C$6</f>
        <v>0</v>
      </c>
      <c r="C353">
        <f>'Overview and definitions'!$C$7</f>
        <v>0</v>
      </c>
      <c r="D353" t="str">
        <f>'Data questionnaire - mobile'!$C$1</f>
        <v>Data questionnaire: Mobile services</v>
      </c>
      <c r="E353" t="s">
        <v>1320</v>
      </c>
      <c r="F353">
        <v>352</v>
      </c>
      <c r="G353" t="str">
        <f>'Data questionnaire - mobile'!$B$109</f>
        <v>3.1.1.</v>
      </c>
      <c r="H353" t="str">
        <f>'Data questionnaire - mobile'!$E$46</f>
        <v>units</v>
      </c>
      <c r="K353" t="s">
        <v>773</v>
      </c>
      <c r="L353" t="s">
        <v>70</v>
      </c>
      <c r="M353" t="str">
        <f>'Data questionnaire - mobile'!$Q$45</f>
        <v>Q3 2025</v>
      </c>
    </row>
    <row r="354" spans="1:13" x14ac:dyDescent="0.45">
      <c r="A354">
        <f>'Overview and definitions'!$C$4</f>
        <v>0</v>
      </c>
      <c r="B354">
        <f>'Overview and definitions'!$C$6</f>
        <v>0</v>
      </c>
      <c r="C354">
        <f>'Overview and definitions'!$C$7</f>
        <v>0</v>
      </c>
      <c r="D354" t="str">
        <f>'Data questionnaire - mobile'!$C$1</f>
        <v>Data questionnaire: Mobile services</v>
      </c>
      <c r="E354" t="s">
        <v>1320</v>
      </c>
      <c r="F354">
        <v>353</v>
      </c>
      <c r="G354" t="str">
        <f>'Data questionnaire - mobile'!$B$110</f>
        <v>3.1.2.</v>
      </c>
      <c r="H354" t="str">
        <f>'Data questionnaire - mobile'!$E$46</f>
        <v>units</v>
      </c>
      <c r="K354" t="s">
        <v>521</v>
      </c>
      <c r="L354" t="s">
        <v>70</v>
      </c>
      <c r="M354" t="str">
        <f>'Data questionnaire - mobile'!$E$45</f>
        <v>Q4 2024</v>
      </c>
    </row>
    <row r="355" spans="1:13" x14ac:dyDescent="0.45">
      <c r="A355">
        <f>'Overview and definitions'!$C$4</f>
        <v>0</v>
      </c>
      <c r="B355">
        <f>'Overview and definitions'!$C$6</f>
        <v>0</v>
      </c>
      <c r="C355">
        <f>'Overview and definitions'!$C$7</f>
        <v>0</v>
      </c>
      <c r="D355" t="str">
        <f>'Data questionnaire - mobile'!$C$1</f>
        <v>Data questionnaire: Mobile services</v>
      </c>
      <c r="E355" t="s">
        <v>1320</v>
      </c>
      <c r="F355">
        <v>354</v>
      </c>
      <c r="G355" t="str">
        <f>'Data questionnaire - mobile'!$B$110</f>
        <v>3.1.2.</v>
      </c>
      <c r="H355" t="str">
        <f>'Data questionnaire - mobile'!$E$46</f>
        <v>units</v>
      </c>
      <c r="K355" t="s">
        <v>521</v>
      </c>
      <c r="L355" t="s">
        <v>70</v>
      </c>
      <c r="M355" t="str">
        <f>'Data questionnaire - mobile'!$I$45</f>
        <v>Q1 2025</v>
      </c>
    </row>
    <row r="356" spans="1:13" x14ac:dyDescent="0.45">
      <c r="A356">
        <f>'Overview and definitions'!$C$4</f>
        <v>0</v>
      </c>
      <c r="B356">
        <f>'Overview and definitions'!$C$6</f>
        <v>0</v>
      </c>
      <c r="C356">
        <f>'Overview and definitions'!$C$7</f>
        <v>0</v>
      </c>
      <c r="D356" t="str">
        <f>'Data questionnaire - mobile'!$C$1</f>
        <v>Data questionnaire: Mobile services</v>
      </c>
      <c r="E356" t="s">
        <v>1320</v>
      </c>
      <c r="F356">
        <v>355</v>
      </c>
      <c r="G356" t="str">
        <f>'Data questionnaire - mobile'!$B$110</f>
        <v>3.1.2.</v>
      </c>
      <c r="H356" t="str">
        <f>'Data questionnaire - mobile'!$E$46</f>
        <v>units</v>
      </c>
      <c r="K356" t="s">
        <v>521</v>
      </c>
      <c r="L356" t="s">
        <v>70</v>
      </c>
      <c r="M356" t="str">
        <f>'Data questionnaire - mobile'!$M$45</f>
        <v>Q2 2025</v>
      </c>
    </row>
    <row r="357" spans="1:13" x14ac:dyDescent="0.45">
      <c r="A357">
        <f>'Overview and definitions'!$C$4</f>
        <v>0</v>
      </c>
      <c r="B357">
        <f>'Overview and definitions'!$C$6</f>
        <v>0</v>
      </c>
      <c r="C357">
        <f>'Overview and definitions'!$C$7</f>
        <v>0</v>
      </c>
      <c r="D357" t="str">
        <f>'Data questionnaire - mobile'!$C$1</f>
        <v>Data questionnaire: Mobile services</v>
      </c>
      <c r="E357" t="s">
        <v>1320</v>
      </c>
      <c r="F357">
        <v>356</v>
      </c>
      <c r="G357" t="str">
        <f>'Data questionnaire - mobile'!$B$110</f>
        <v>3.1.2.</v>
      </c>
      <c r="H357" t="str">
        <f>'Data questionnaire - mobile'!$E$46</f>
        <v>units</v>
      </c>
      <c r="K357" t="s">
        <v>521</v>
      </c>
      <c r="L357" t="s">
        <v>70</v>
      </c>
      <c r="M357" t="str">
        <f>'Data questionnaire - mobile'!$Q$45</f>
        <v>Q3 2025</v>
      </c>
    </row>
    <row r="358" spans="1:13" x14ac:dyDescent="0.45">
      <c r="A358">
        <f>'Overview and definitions'!$C$4</f>
        <v>0</v>
      </c>
      <c r="B358">
        <f>'Overview and definitions'!$C$6</f>
        <v>0</v>
      </c>
      <c r="C358">
        <f>'Overview and definitions'!$C$7</f>
        <v>0</v>
      </c>
      <c r="D358" t="str">
        <f>'Data questionnaire - mobile'!$C$1</f>
        <v>Data questionnaire: Mobile services</v>
      </c>
      <c r="E358" t="s">
        <v>1320</v>
      </c>
      <c r="F358">
        <v>357</v>
      </c>
      <c r="G358" t="str">
        <f>'Data questionnaire - mobile'!$B$111</f>
        <v>3.1.3.</v>
      </c>
      <c r="H358" t="str">
        <f>'Data questionnaire - mobile'!$E$46</f>
        <v>units</v>
      </c>
      <c r="K358" t="s">
        <v>585</v>
      </c>
      <c r="L358" t="s">
        <v>70</v>
      </c>
      <c r="M358" t="str">
        <f>'Data questionnaire - mobile'!$E$45</f>
        <v>Q4 2024</v>
      </c>
    </row>
    <row r="359" spans="1:13" x14ac:dyDescent="0.45">
      <c r="A359">
        <f>'Overview and definitions'!$C$4</f>
        <v>0</v>
      </c>
      <c r="B359">
        <f>'Overview and definitions'!$C$6</f>
        <v>0</v>
      </c>
      <c r="C359">
        <f>'Overview and definitions'!$C$7</f>
        <v>0</v>
      </c>
      <c r="D359" t="str">
        <f>'Data questionnaire - mobile'!$C$1</f>
        <v>Data questionnaire: Mobile services</v>
      </c>
      <c r="E359" t="s">
        <v>1320</v>
      </c>
      <c r="F359">
        <v>358</v>
      </c>
      <c r="G359" t="str">
        <f>'Data questionnaire - mobile'!$B$111</f>
        <v>3.1.3.</v>
      </c>
      <c r="H359" t="str">
        <f>'Data questionnaire - mobile'!$E$46</f>
        <v>units</v>
      </c>
      <c r="K359" t="s">
        <v>585</v>
      </c>
      <c r="L359" t="s">
        <v>70</v>
      </c>
      <c r="M359" t="str">
        <f>'Data questionnaire - mobile'!$I$45</f>
        <v>Q1 2025</v>
      </c>
    </row>
    <row r="360" spans="1:13" x14ac:dyDescent="0.45">
      <c r="A360">
        <f>'Overview and definitions'!$C$4</f>
        <v>0</v>
      </c>
      <c r="B360">
        <f>'Overview and definitions'!$C$6</f>
        <v>0</v>
      </c>
      <c r="C360">
        <f>'Overview and definitions'!$C$7</f>
        <v>0</v>
      </c>
      <c r="D360" t="str">
        <f>'Data questionnaire - mobile'!$C$1</f>
        <v>Data questionnaire: Mobile services</v>
      </c>
      <c r="E360" t="s">
        <v>1320</v>
      </c>
      <c r="F360">
        <v>359</v>
      </c>
      <c r="G360" t="str">
        <f>'Data questionnaire - mobile'!$B$111</f>
        <v>3.1.3.</v>
      </c>
      <c r="H360" t="str">
        <f>'Data questionnaire - mobile'!$E$46</f>
        <v>units</v>
      </c>
      <c r="K360" t="s">
        <v>585</v>
      </c>
      <c r="L360" t="s">
        <v>70</v>
      </c>
      <c r="M360" t="str">
        <f>'Data questionnaire - mobile'!$M$45</f>
        <v>Q2 2025</v>
      </c>
    </row>
    <row r="361" spans="1:13" x14ac:dyDescent="0.45">
      <c r="A361">
        <f>'Overview and definitions'!$C$4</f>
        <v>0</v>
      </c>
      <c r="B361">
        <f>'Overview and definitions'!$C$6</f>
        <v>0</v>
      </c>
      <c r="C361">
        <f>'Overview and definitions'!$C$7</f>
        <v>0</v>
      </c>
      <c r="D361" t="str">
        <f>'Data questionnaire - mobile'!$C$1</f>
        <v>Data questionnaire: Mobile services</v>
      </c>
      <c r="E361" t="s">
        <v>1320</v>
      </c>
      <c r="F361">
        <v>360</v>
      </c>
      <c r="G361" t="str">
        <f>'Data questionnaire - mobile'!$B$111</f>
        <v>3.1.3.</v>
      </c>
      <c r="H361" t="str">
        <f>'Data questionnaire - mobile'!$E$46</f>
        <v>units</v>
      </c>
      <c r="K361" t="s">
        <v>585</v>
      </c>
      <c r="L361" t="s">
        <v>70</v>
      </c>
      <c r="M361" t="str">
        <f>'Data questionnaire - mobile'!$Q$45</f>
        <v>Q3 2025</v>
      </c>
    </row>
    <row r="362" spans="1:13" x14ac:dyDescent="0.45">
      <c r="A362">
        <f>'Overview and definitions'!$C$4</f>
        <v>0</v>
      </c>
      <c r="B362">
        <f>'Overview and definitions'!$C$6</f>
        <v>0</v>
      </c>
      <c r="C362">
        <f>'Overview and definitions'!$C$7</f>
        <v>0</v>
      </c>
      <c r="D362" t="str">
        <f>'Data questionnaire - mobile'!$C$1</f>
        <v>Data questionnaire: Mobile services</v>
      </c>
      <c r="E362" t="s">
        <v>1320</v>
      </c>
      <c r="F362">
        <v>361</v>
      </c>
      <c r="G362" t="str">
        <f>'Data questionnaire - mobile'!$B$109</f>
        <v>3.1.1.</v>
      </c>
      <c r="H362" t="s">
        <v>126</v>
      </c>
      <c r="K362" t="s">
        <v>773</v>
      </c>
      <c r="L362" t="s">
        <v>70</v>
      </c>
      <c r="M362" t="str">
        <f>'Data questionnaire - mobile'!$E$45</f>
        <v>Q4 2024</v>
      </c>
    </row>
    <row r="363" spans="1:13" x14ac:dyDescent="0.45">
      <c r="A363">
        <f>'Overview and definitions'!$C$4</f>
        <v>0</v>
      </c>
      <c r="B363">
        <f>'Overview and definitions'!$C$6</f>
        <v>0</v>
      </c>
      <c r="C363">
        <f>'Overview and definitions'!$C$7</f>
        <v>0</v>
      </c>
      <c r="D363" t="str">
        <f>'Data questionnaire - mobile'!$C$1</f>
        <v>Data questionnaire: Mobile services</v>
      </c>
      <c r="E363" t="s">
        <v>1320</v>
      </c>
      <c r="F363">
        <v>362</v>
      </c>
      <c r="G363" t="str">
        <f>'Data questionnaire - mobile'!$B$109</f>
        <v>3.1.1.</v>
      </c>
      <c r="H363" t="s">
        <v>126</v>
      </c>
      <c r="K363" t="s">
        <v>773</v>
      </c>
      <c r="L363" t="s">
        <v>70</v>
      </c>
      <c r="M363" t="str">
        <f>'Data questionnaire - mobile'!$I$45</f>
        <v>Q1 2025</v>
      </c>
    </row>
    <row r="364" spans="1:13" x14ac:dyDescent="0.45">
      <c r="A364">
        <f>'Overview and definitions'!$C$4</f>
        <v>0</v>
      </c>
      <c r="B364">
        <f>'Overview and definitions'!$C$6</f>
        <v>0</v>
      </c>
      <c r="C364">
        <f>'Overview and definitions'!$C$7</f>
        <v>0</v>
      </c>
      <c r="D364" t="str">
        <f>'Data questionnaire - mobile'!$C$1</f>
        <v>Data questionnaire: Mobile services</v>
      </c>
      <c r="E364" t="s">
        <v>1320</v>
      </c>
      <c r="F364">
        <v>363</v>
      </c>
      <c r="G364" t="str">
        <f>'Data questionnaire - mobile'!$B$109</f>
        <v>3.1.1.</v>
      </c>
      <c r="H364" t="s">
        <v>126</v>
      </c>
      <c r="K364" t="s">
        <v>773</v>
      </c>
      <c r="L364" t="s">
        <v>70</v>
      </c>
      <c r="M364" t="str">
        <f>'Data questionnaire - mobile'!$M$45</f>
        <v>Q2 2025</v>
      </c>
    </row>
    <row r="365" spans="1:13" x14ac:dyDescent="0.45">
      <c r="A365">
        <f>'Overview and definitions'!$C$4</f>
        <v>0</v>
      </c>
      <c r="B365">
        <f>'Overview and definitions'!$C$6</f>
        <v>0</v>
      </c>
      <c r="C365">
        <f>'Overview and definitions'!$C$7</f>
        <v>0</v>
      </c>
      <c r="D365" t="str">
        <f>'Data questionnaire - mobile'!$C$1</f>
        <v>Data questionnaire: Mobile services</v>
      </c>
      <c r="E365" t="s">
        <v>1320</v>
      </c>
      <c r="F365">
        <v>364</v>
      </c>
      <c r="G365" t="str">
        <f>'Data questionnaire - mobile'!$B$109</f>
        <v>3.1.1.</v>
      </c>
      <c r="H365" t="s">
        <v>126</v>
      </c>
      <c r="K365" t="s">
        <v>773</v>
      </c>
      <c r="L365" t="s">
        <v>70</v>
      </c>
      <c r="M365" t="str">
        <f>'Data questionnaire - mobile'!$Q$45</f>
        <v>Q3 2025</v>
      </c>
    </row>
    <row r="366" spans="1:13" x14ac:dyDescent="0.45">
      <c r="A366">
        <f>'Overview and definitions'!$C$4</f>
        <v>0</v>
      </c>
      <c r="B366">
        <f>'Overview and definitions'!$C$6</f>
        <v>0</v>
      </c>
      <c r="C366">
        <f>'Overview and definitions'!$C$7</f>
        <v>0</v>
      </c>
      <c r="D366" t="str">
        <f>'Data questionnaire - mobile'!$C$1</f>
        <v>Data questionnaire: Mobile services</v>
      </c>
      <c r="E366" t="s">
        <v>1320</v>
      </c>
      <c r="F366">
        <v>365</v>
      </c>
      <c r="G366" t="str">
        <f>'Data questionnaire - mobile'!$B$110</f>
        <v>3.1.2.</v>
      </c>
      <c r="H366" t="s">
        <v>126</v>
      </c>
      <c r="K366" t="s">
        <v>521</v>
      </c>
      <c r="L366" t="s">
        <v>70</v>
      </c>
      <c r="M366" t="str">
        <f>'Data questionnaire - mobile'!$E$45</f>
        <v>Q4 2024</v>
      </c>
    </row>
    <row r="367" spans="1:13" x14ac:dyDescent="0.45">
      <c r="A367">
        <f>'Overview and definitions'!$C$4</f>
        <v>0</v>
      </c>
      <c r="B367">
        <f>'Overview and definitions'!$C$6</f>
        <v>0</v>
      </c>
      <c r="C367">
        <f>'Overview and definitions'!$C$7</f>
        <v>0</v>
      </c>
      <c r="D367" t="str">
        <f>'Data questionnaire - mobile'!$C$1</f>
        <v>Data questionnaire: Mobile services</v>
      </c>
      <c r="E367" t="s">
        <v>1320</v>
      </c>
      <c r="F367">
        <v>366</v>
      </c>
      <c r="G367" t="str">
        <f>'Data questionnaire - mobile'!$B$110</f>
        <v>3.1.2.</v>
      </c>
      <c r="H367" t="s">
        <v>126</v>
      </c>
      <c r="K367" t="s">
        <v>521</v>
      </c>
      <c r="L367" t="s">
        <v>70</v>
      </c>
      <c r="M367" t="str">
        <f>'Data questionnaire - mobile'!$I$45</f>
        <v>Q1 2025</v>
      </c>
    </row>
    <row r="368" spans="1:13" x14ac:dyDescent="0.45">
      <c r="A368">
        <f>'Overview and definitions'!$C$4</f>
        <v>0</v>
      </c>
      <c r="B368">
        <f>'Overview and definitions'!$C$6</f>
        <v>0</v>
      </c>
      <c r="C368">
        <f>'Overview and definitions'!$C$7</f>
        <v>0</v>
      </c>
      <c r="D368" t="str">
        <f>'Data questionnaire - mobile'!$C$1</f>
        <v>Data questionnaire: Mobile services</v>
      </c>
      <c r="E368" t="s">
        <v>1320</v>
      </c>
      <c r="F368">
        <v>367</v>
      </c>
      <c r="G368" t="str">
        <f>'Data questionnaire - mobile'!$B$110</f>
        <v>3.1.2.</v>
      </c>
      <c r="H368" t="s">
        <v>126</v>
      </c>
      <c r="K368" t="s">
        <v>521</v>
      </c>
      <c r="L368" t="s">
        <v>70</v>
      </c>
      <c r="M368" t="str">
        <f>'Data questionnaire - mobile'!$M$45</f>
        <v>Q2 2025</v>
      </c>
    </row>
    <row r="369" spans="1:13" x14ac:dyDescent="0.45">
      <c r="A369">
        <f>'Overview and definitions'!$C$4</f>
        <v>0</v>
      </c>
      <c r="B369">
        <f>'Overview and definitions'!$C$6</f>
        <v>0</v>
      </c>
      <c r="C369">
        <f>'Overview and definitions'!$C$7</f>
        <v>0</v>
      </c>
      <c r="D369" t="str">
        <f>'Data questionnaire - mobile'!$C$1</f>
        <v>Data questionnaire: Mobile services</v>
      </c>
      <c r="E369" t="s">
        <v>1320</v>
      </c>
      <c r="F369">
        <v>368</v>
      </c>
      <c r="G369" t="str">
        <f>'Data questionnaire - mobile'!$B$110</f>
        <v>3.1.2.</v>
      </c>
      <c r="H369" t="s">
        <v>126</v>
      </c>
      <c r="K369" t="s">
        <v>521</v>
      </c>
      <c r="L369" t="s">
        <v>70</v>
      </c>
      <c r="M369" t="str">
        <f>'Data questionnaire - mobile'!$Q$45</f>
        <v>Q3 2025</v>
      </c>
    </row>
    <row r="370" spans="1:13" x14ac:dyDescent="0.45">
      <c r="A370">
        <f>'Overview and definitions'!$C$4</f>
        <v>0</v>
      </c>
      <c r="B370">
        <f>'Overview and definitions'!$C$6</f>
        <v>0</v>
      </c>
      <c r="C370">
        <f>'Overview and definitions'!$C$7</f>
        <v>0</v>
      </c>
      <c r="D370" t="str">
        <f>'Data questionnaire - mobile'!$C$1</f>
        <v>Data questionnaire: Mobile services</v>
      </c>
      <c r="E370" t="s">
        <v>1320</v>
      </c>
      <c r="F370">
        <v>369</v>
      </c>
      <c r="G370" t="str">
        <f>'Data questionnaire - mobile'!$B$111</f>
        <v>3.1.3.</v>
      </c>
      <c r="H370" t="s">
        <v>126</v>
      </c>
      <c r="K370" t="s">
        <v>585</v>
      </c>
      <c r="L370" t="s">
        <v>70</v>
      </c>
      <c r="M370" t="str">
        <f>'Data questionnaire - mobile'!$E$45</f>
        <v>Q4 2024</v>
      </c>
    </row>
    <row r="371" spans="1:13" x14ac:dyDescent="0.45">
      <c r="A371">
        <f>'Overview and definitions'!$C$4</f>
        <v>0</v>
      </c>
      <c r="B371">
        <f>'Overview and definitions'!$C$6</f>
        <v>0</v>
      </c>
      <c r="C371">
        <f>'Overview and definitions'!$C$7</f>
        <v>0</v>
      </c>
      <c r="D371" t="str">
        <f>'Data questionnaire - mobile'!$C$1</f>
        <v>Data questionnaire: Mobile services</v>
      </c>
      <c r="E371" t="s">
        <v>1320</v>
      </c>
      <c r="F371">
        <v>370</v>
      </c>
      <c r="G371" t="str">
        <f>'Data questionnaire - mobile'!$B$111</f>
        <v>3.1.3.</v>
      </c>
      <c r="H371" t="s">
        <v>126</v>
      </c>
      <c r="K371" t="s">
        <v>585</v>
      </c>
      <c r="L371" t="s">
        <v>70</v>
      </c>
      <c r="M371" t="str">
        <f>'Data questionnaire - mobile'!$I$45</f>
        <v>Q1 2025</v>
      </c>
    </row>
    <row r="372" spans="1:13" x14ac:dyDescent="0.45">
      <c r="A372">
        <f>'Overview and definitions'!$C$4</f>
        <v>0</v>
      </c>
      <c r="B372">
        <f>'Overview and definitions'!$C$6</f>
        <v>0</v>
      </c>
      <c r="C372">
        <f>'Overview and definitions'!$C$7</f>
        <v>0</v>
      </c>
      <c r="D372" t="str">
        <f>'Data questionnaire - mobile'!$C$1</f>
        <v>Data questionnaire: Mobile services</v>
      </c>
      <c r="E372" t="s">
        <v>1320</v>
      </c>
      <c r="F372">
        <v>371</v>
      </c>
      <c r="G372" t="str">
        <f>'Data questionnaire - mobile'!$B$111</f>
        <v>3.1.3.</v>
      </c>
      <c r="H372" t="s">
        <v>126</v>
      </c>
      <c r="K372" t="s">
        <v>585</v>
      </c>
      <c r="L372" t="s">
        <v>70</v>
      </c>
      <c r="M372" t="str">
        <f>'Data questionnaire - mobile'!$M$45</f>
        <v>Q2 2025</v>
      </c>
    </row>
    <row r="373" spans="1:13" x14ac:dyDescent="0.45">
      <c r="A373">
        <f>'Overview and definitions'!$C$4</f>
        <v>0</v>
      </c>
      <c r="B373">
        <f>'Overview and definitions'!$C$6</f>
        <v>0</v>
      </c>
      <c r="C373">
        <f>'Overview and definitions'!$C$7</f>
        <v>0</v>
      </c>
      <c r="D373" t="str">
        <f>'Data questionnaire - mobile'!$C$1</f>
        <v>Data questionnaire: Mobile services</v>
      </c>
      <c r="E373" t="s">
        <v>1320</v>
      </c>
      <c r="F373">
        <v>372</v>
      </c>
      <c r="G373" t="str">
        <f>'Data questionnaire - mobile'!$B$111</f>
        <v>3.1.3.</v>
      </c>
      <c r="H373" t="s">
        <v>126</v>
      </c>
      <c r="K373" t="s">
        <v>585</v>
      </c>
      <c r="L373" t="s">
        <v>70</v>
      </c>
      <c r="M373" t="str">
        <f>'Data questionnaire - mobile'!$Q$45</f>
        <v>Q3 2025</v>
      </c>
    </row>
    <row r="374" spans="1:13" x14ac:dyDescent="0.45">
      <c r="A374">
        <f>'Overview and definitions'!$C$4</f>
        <v>0</v>
      </c>
      <c r="B374">
        <f>'Overview and definitions'!$C$6</f>
        <v>0</v>
      </c>
      <c r="C374">
        <f>'Overview and definitions'!$C$7</f>
        <v>0</v>
      </c>
      <c r="D374" t="str">
        <f>'Data questionnaire - mobile'!$C$1</f>
        <v>Data questionnaire: Mobile services</v>
      </c>
      <c r="E374" t="s">
        <v>1320</v>
      </c>
      <c r="F374">
        <v>373</v>
      </c>
      <c r="G374" t="str">
        <f>'Data questionnaire - mobile'!$B$116</f>
        <v>3.2.1.1.</v>
      </c>
      <c r="H374" t="s">
        <v>1321</v>
      </c>
      <c r="K374" t="s">
        <v>773</v>
      </c>
      <c r="L374" t="s">
        <v>70</v>
      </c>
      <c r="M374" t="str">
        <f>'Data questionnaire - mobile'!$E$45</f>
        <v>Q4 2024</v>
      </c>
    </row>
    <row r="375" spans="1:13" x14ac:dyDescent="0.45">
      <c r="A375">
        <f>'Overview and definitions'!$C$4</f>
        <v>0</v>
      </c>
      <c r="B375">
        <f>'Overview and definitions'!$C$6</f>
        <v>0</v>
      </c>
      <c r="C375">
        <f>'Overview and definitions'!$C$7</f>
        <v>0</v>
      </c>
      <c r="D375" t="str">
        <f>'Data questionnaire - mobile'!$C$1</f>
        <v>Data questionnaire: Mobile services</v>
      </c>
      <c r="E375" t="s">
        <v>1320</v>
      </c>
      <c r="F375">
        <v>374</v>
      </c>
      <c r="G375" t="str">
        <f>'Data questionnaire - mobile'!$B$116</f>
        <v>3.2.1.1.</v>
      </c>
      <c r="H375" t="s">
        <v>1321</v>
      </c>
      <c r="K375" t="s">
        <v>773</v>
      </c>
      <c r="L375" t="s">
        <v>70</v>
      </c>
      <c r="M375" t="str">
        <f>'Data questionnaire - mobile'!$I$45</f>
        <v>Q1 2025</v>
      </c>
    </row>
    <row r="376" spans="1:13" x14ac:dyDescent="0.45">
      <c r="A376">
        <f>'Overview and definitions'!$C$4</f>
        <v>0</v>
      </c>
      <c r="B376">
        <f>'Overview and definitions'!$C$6</f>
        <v>0</v>
      </c>
      <c r="C376">
        <f>'Overview and definitions'!$C$7</f>
        <v>0</v>
      </c>
      <c r="D376" t="str">
        <f>'Data questionnaire - mobile'!$C$1</f>
        <v>Data questionnaire: Mobile services</v>
      </c>
      <c r="E376" t="s">
        <v>1320</v>
      </c>
      <c r="F376">
        <v>375</v>
      </c>
      <c r="G376" t="str">
        <f>'Data questionnaire - mobile'!$B$116</f>
        <v>3.2.1.1.</v>
      </c>
      <c r="H376" t="s">
        <v>1321</v>
      </c>
      <c r="K376" t="s">
        <v>773</v>
      </c>
      <c r="L376" t="s">
        <v>70</v>
      </c>
      <c r="M376" t="str">
        <f>'Data questionnaire - mobile'!$M$45</f>
        <v>Q2 2025</v>
      </c>
    </row>
    <row r="377" spans="1:13" x14ac:dyDescent="0.45">
      <c r="A377">
        <f>'Overview and definitions'!$C$4</f>
        <v>0</v>
      </c>
      <c r="B377">
        <f>'Overview and definitions'!$C$6</f>
        <v>0</v>
      </c>
      <c r="C377">
        <f>'Overview and definitions'!$C$7</f>
        <v>0</v>
      </c>
      <c r="D377" t="str">
        <f>'Data questionnaire - mobile'!$C$1</f>
        <v>Data questionnaire: Mobile services</v>
      </c>
      <c r="E377" t="s">
        <v>1320</v>
      </c>
      <c r="F377">
        <v>376</v>
      </c>
      <c r="G377" t="str">
        <f>'Data questionnaire - mobile'!$B$116</f>
        <v>3.2.1.1.</v>
      </c>
      <c r="H377" t="s">
        <v>1321</v>
      </c>
      <c r="K377" t="s">
        <v>773</v>
      </c>
      <c r="L377" t="s">
        <v>70</v>
      </c>
      <c r="M377" t="str">
        <f>'Data questionnaire - mobile'!$Q$45</f>
        <v>Q3 2025</v>
      </c>
    </row>
    <row r="378" spans="1:13" x14ac:dyDescent="0.45">
      <c r="A378">
        <f>'Overview and definitions'!$C$4</f>
        <v>0</v>
      </c>
      <c r="B378">
        <f>'Overview and definitions'!$C$6</f>
        <v>0</v>
      </c>
      <c r="C378">
        <f>'Overview and definitions'!$C$7</f>
        <v>0</v>
      </c>
      <c r="D378" t="str">
        <f>'Data questionnaire - mobile'!$C$1</f>
        <v>Data questionnaire: Mobile services</v>
      </c>
      <c r="E378" t="s">
        <v>1320</v>
      </c>
      <c r="F378">
        <v>377</v>
      </c>
      <c r="G378" t="str">
        <f>'Data questionnaire - mobile'!$B$117</f>
        <v>3.2.1.2.</v>
      </c>
      <c r="H378" t="s">
        <v>1321</v>
      </c>
      <c r="K378" t="s">
        <v>773</v>
      </c>
      <c r="L378" t="s">
        <v>70</v>
      </c>
      <c r="M378" t="str">
        <f>'Data questionnaire - mobile'!$E$45</f>
        <v>Q4 2024</v>
      </c>
    </row>
    <row r="379" spans="1:13" x14ac:dyDescent="0.45">
      <c r="A379">
        <f>'Overview and definitions'!$C$4</f>
        <v>0</v>
      </c>
      <c r="B379">
        <f>'Overview and definitions'!$C$6</f>
        <v>0</v>
      </c>
      <c r="C379">
        <f>'Overview and definitions'!$C$7</f>
        <v>0</v>
      </c>
      <c r="D379" t="str">
        <f>'Data questionnaire - mobile'!$C$1</f>
        <v>Data questionnaire: Mobile services</v>
      </c>
      <c r="E379" t="s">
        <v>1320</v>
      </c>
      <c r="F379">
        <v>378</v>
      </c>
      <c r="G379" t="str">
        <f>'Data questionnaire - mobile'!$B$117</f>
        <v>3.2.1.2.</v>
      </c>
      <c r="H379" t="s">
        <v>1321</v>
      </c>
      <c r="K379" t="s">
        <v>773</v>
      </c>
      <c r="L379" t="s">
        <v>70</v>
      </c>
      <c r="M379" t="str">
        <f>'Data questionnaire - mobile'!$I$45</f>
        <v>Q1 2025</v>
      </c>
    </row>
    <row r="380" spans="1:13" x14ac:dyDescent="0.45">
      <c r="A380">
        <f>'Overview and definitions'!$C$4</f>
        <v>0</v>
      </c>
      <c r="B380">
        <f>'Overview and definitions'!$C$6</f>
        <v>0</v>
      </c>
      <c r="C380">
        <f>'Overview and definitions'!$C$7</f>
        <v>0</v>
      </c>
      <c r="D380" t="str">
        <f>'Data questionnaire - mobile'!$C$1</f>
        <v>Data questionnaire: Mobile services</v>
      </c>
      <c r="E380" t="s">
        <v>1320</v>
      </c>
      <c r="F380">
        <v>379</v>
      </c>
      <c r="G380" t="str">
        <f>'Data questionnaire - mobile'!$B$117</f>
        <v>3.2.1.2.</v>
      </c>
      <c r="H380" t="s">
        <v>1321</v>
      </c>
      <c r="K380" t="s">
        <v>773</v>
      </c>
      <c r="L380" t="s">
        <v>70</v>
      </c>
      <c r="M380" t="str">
        <f>'Data questionnaire - mobile'!$M$45</f>
        <v>Q2 2025</v>
      </c>
    </row>
    <row r="381" spans="1:13" x14ac:dyDescent="0.45">
      <c r="A381">
        <f>'Overview and definitions'!$C$4</f>
        <v>0</v>
      </c>
      <c r="B381">
        <f>'Overview and definitions'!$C$6</f>
        <v>0</v>
      </c>
      <c r="C381">
        <f>'Overview and definitions'!$C$7</f>
        <v>0</v>
      </c>
      <c r="D381" t="str">
        <f>'Data questionnaire - mobile'!$C$1</f>
        <v>Data questionnaire: Mobile services</v>
      </c>
      <c r="E381" t="s">
        <v>1320</v>
      </c>
      <c r="F381">
        <v>380</v>
      </c>
      <c r="G381" t="str">
        <f>'Data questionnaire - mobile'!$B$117</f>
        <v>3.2.1.2.</v>
      </c>
      <c r="H381" t="s">
        <v>1321</v>
      </c>
      <c r="K381" t="s">
        <v>773</v>
      </c>
      <c r="L381" t="s">
        <v>70</v>
      </c>
      <c r="M381" t="str">
        <f>'Data questionnaire - mobile'!$Q$45</f>
        <v>Q3 2025</v>
      </c>
    </row>
    <row r="382" spans="1:13" x14ac:dyDescent="0.45">
      <c r="A382">
        <f>'Overview and definitions'!$C$4</f>
        <v>0</v>
      </c>
      <c r="B382">
        <f>'Overview and definitions'!$C$6</f>
        <v>0</v>
      </c>
      <c r="C382">
        <f>'Overview and definitions'!$C$7</f>
        <v>0</v>
      </c>
      <c r="D382" t="str">
        <f>'Data questionnaire - mobile'!$C$1</f>
        <v>Data questionnaire: Mobile services</v>
      </c>
      <c r="E382" t="s">
        <v>1320</v>
      </c>
      <c r="F382">
        <v>381</v>
      </c>
      <c r="G382" t="str">
        <f>'Data questionnaire - mobile'!$B$118</f>
        <v>3.2.1.3.</v>
      </c>
      <c r="H382" t="s">
        <v>1321</v>
      </c>
      <c r="K382" t="s">
        <v>773</v>
      </c>
      <c r="L382" t="s">
        <v>70</v>
      </c>
      <c r="M382" t="str">
        <f>'Data questionnaire - mobile'!$E$45</f>
        <v>Q4 2024</v>
      </c>
    </row>
    <row r="383" spans="1:13" x14ac:dyDescent="0.45">
      <c r="A383">
        <f>'Overview and definitions'!$C$4</f>
        <v>0</v>
      </c>
      <c r="B383">
        <f>'Overview and definitions'!$C$6</f>
        <v>0</v>
      </c>
      <c r="C383">
        <f>'Overview and definitions'!$C$7</f>
        <v>0</v>
      </c>
      <c r="D383" t="str">
        <f>'Data questionnaire - mobile'!$C$1</f>
        <v>Data questionnaire: Mobile services</v>
      </c>
      <c r="E383" t="s">
        <v>1320</v>
      </c>
      <c r="F383">
        <v>382</v>
      </c>
      <c r="G383" t="str">
        <f>'Data questionnaire - mobile'!$B$118</f>
        <v>3.2.1.3.</v>
      </c>
      <c r="H383" t="s">
        <v>1321</v>
      </c>
      <c r="K383" t="s">
        <v>773</v>
      </c>
      <c r="L383" t="s">
        <v>70</v>
      </c>
      <c r="M383" t="str">
        <f>'Data questionnaire - mobile'!$I$45</f>
        <v>Q1 2025</v>
      </c>
    </row>
    <row r="384" spans="1:13" x14ac:dyDescent="0.45">
      <c r="A384">
        <f>'Overview and definitions'!$C$4</f>
        <v>0</v>
      </c>
      <c r="B384">
        <f>'Overview and definitions'!$C$6</f>
        <v>0</v>
      </c>
      <c r="C384">
        <f>'Overview and definitions'!$C$7</f>
        <v>0</v>
      </c>
      <c r="D384" t="str">
        <f>'Data questionnaire - mobile'!$C$1</f>
        <v>Data questionnaire: Mobile services</v>
      </c>
      <c r="E384" t="s">
        <v>1320</v>
      </c>
      <c r="F384">
        <v>383</v>
      </c>
      <c r="G384" t="str">
        <f>'Data questionnaire - mobile'!$B$118</f>
        <v>3.2.1.3.</v>
      </c>
      <c r="H384" t="s">
        <v>1321</v>
      </c>
      <c r="K384" t="s">
        <v>773</v>
      </c>
      <c r="L384" t="s">
        <v>70</v>
      </c>
      <c r="M384" t="str">
        <f>'Data questionnaire - mobile'!$M$45</f>
        <v>Q2 2025</v>
      </c>
    </row>
    <row r="385" spans="1:13" x14ac:dyDescent="0.45">
      <c r="A385">
        <f>'Overview and definitions'!$C$4</f>
        <v>0</v>
      </c>
      <c r="B385">
        <f>'Overview and definitions'!$C$6</f>
        <v>0</v>
      </c>
      <c r="C385">
        <f>'Overview and definitions'!$C$7</f>
        <v>0</v>
      </c>
      <c r="D385" t="str">
        <f>'Data questionnaire - mobile'!$C$1</f>
        <v>Data questionnaire: Mobile services</v>
      </c>
      <c r="E385" t="s">
        <v>1320</v>
      </c>
      <c r="F385">
        <v>384</v>
      </c>
      <c r="G385" t="str">
        <f>'Data questionnaire - mobile'!$B$118</f>
        <v>3.2.1.3.</v>
      </c>
      <c r="H385" t="s">
        <v>1321</v>
      </c>
      <c r="K385" t="s">
        <v>773</v>
      </c>
      <c r="L385" t="s">
        <v>70</v>
      </c>
      <c r="M385" t="str">
        <f>'Data questionnaire - mobile'!$Q$45</f>
        <v>Q3 2025</v>
      </c>
    </row>
    <row r="386" spans="1:13" x14ac:dyDescent="0.45">
      <c r="A386">
        <f>'Overview and definitions'!$C$4</f>
        <v>0</v>
      </c>
      <c r="B386">
        <f>'Overview and definitions'!$C$6</f>
        <v>0</v>
      </c>
      <c r="C386">
        <f>'Overview and definitions'!$C$7</f>
        <v>0</v>
      </c>
      <c r="D386" t="str">
        <f>'Data questionnaire - mobile'!$C$1</f>
        <v>Data questionnaire: Mobile services</v>
      </c>
      <c r="E386" t="s">
        <v>1320</v>
      </c>
      <c r="F386">
        <v>385</v>
      </c>
      <c r="G386" t="str">
        <f>'Data questionnaire - mobile'!$B$116</f>
        <v>3.2.1.1.</v>
      </c>
      <c r="H386" t="s">
        <v>1322</v>
      </c>
      <c r="K386" t="s">
        <v>773</v>
      </c>
      <c r="L386" t="s">
        <v>70</v>
      </c>
      <c r="M386" t="str">
        <f>'Data questionnaire - mobile'!$E$45</f>
        <v>Q4 2024</v>
      </c>
    </row>
    <row r="387" spans="1:13" x14ac:dyDescent="0.45">
      <c r="A387">
        <f>'Overview and definitions'!$C$4</f>
        <v>0</v>
      </c>
      <c r="B387">
        <f>'Overview and definitions'!$C$6</f>
        <v>0</v>
      </c>
      <c r="C387">
        <f>'Overview and definitions'!$C$7</f>
        <v>0</v>
      </c>
      <c r="D387" t="str">
        <f>'Data questionnaire - mobile'!$C$1</f>
        <v>Data questionnaire: Mobile services</v>
      </c>
      <c r="E387" t="s">
        <v>1320</v>
      </c>
      <c r="F387">
        <v>386</v>
      </c>
      <c r="G387" t="str">
        <f>'Data questionnaire - mobile'!$B$116</f>
        <v>3.2.1.1.</v>
      </c>
      <c r="H387" t="s">
        <v>1322</v>
      </c>
      <c r="K387" t="s">
        <v>773</v>
      </c>
      <c r="L387" t="s">
        <v>70</v>
      </c>
      <c r="M387" t="str">
        <f>'Data questionnaire - mobile'!$I$45</f>
        <v>Q1 2025</v>
      </c>
    </row>
    <row r="388" spans="1:13" x14ac:dyDescent="0.45">
      <c r="A388">
        <f>'Overview and definitions'!$C$4</f>
        <v>0</v>
      </c>
      <c r="B388">
        <f>'Overview and definitions'!$C$6</f>
        <v>0</v>
      </c>
      <c r="C388">
        <f>'Overview and definitions'!$C$7</f>
        <v>0</v>
      </c>
      <c r="D388" t="str">
        <f>'Data questionnaire - mobile'!$C$1</f>
        <v>Data questionnaire: Mobile services</v>
      </c>
      <c r="E388" t="s">
        <v>1320</v>
      </c>
      <c r="F388">
        <v>387</v>
      </c>
      <c r="G388" t="str">
        <f>'Data questionnaire - mobile'!$B$116</f>
        <v>3.2.1.1.</v>
      </c>
      <c r="H388" t="s">
        <v>1322</v>
      </c>
      <c r="K388" t="s">
        <v>773</v>
      </c>
      <c r="L388" t="s">
        <v>70</v>
      </c>
      <c r="M388" t="str">
        <f>'Data questionnaire - mobile'!$M$45</f>
        <v>Q2 2025</v>
      </c>
    </row>
    <row r="389" spans="1:13" x14ac:dyDescent="0.45">
      <c r="A389">
        <f>'Overview and definitions'!$C$4</f>
        <v>0</v>
      </c>
      <c r="B389">
        <f>'Overview and definitions'!$C$6</f>
        <v>0</v>
      </c>
      <c r="C389">
        <f>'Overview and definitions'!$C$7</f>
        <v>0</v>
      </c>
      <c r="D389" t="str">
        <f>'Data questionnaire - mobile'!$C$1</f>
        <v>Data questionnaire: Mobile services</v>
      </c>
      <c r="E389" t="s">
        <v>1320</v>
      </c>
      <c r="F389">
        <v>388</v>
      </c>
      <c r="G389" t="str">
        <f>'Data questionnaire - mobile'!$B$116</f>
        <v>3.2.1.1.</v>
      </c>
      <c r="H389" t="s">
        <v>1322</v>
      </c>
      <c r="K389" t="s">
        <v>773</v>
      </c>
      <c r="L389" t="s">
        <v>70</v>
      </c>
      <c r="M389" t="str">
        <f>'Data questionnaire - mobile'!$Q$45</f>
        <v>Q3 2025</v>
      </c>
    </row>
    <row r="390" spans="1:13" x14ac:dyDescent="0.45">
      <c r="A390">
        <f>'Overview and definitions'!$C$4</f>
        <v>0</v>
      </c>
      <c r="B390">
        <f>'Overview and definitions'!$C$6</f>
        <v>0</v>
      </c>
      <c r="C390">
        <f>'Overview and definitions'!$C$7</f>
        <v>0</v>
      </c>
      <c r="D390" t="str">
        <f>'Data questionnaire - mobile'!$C$1</f>
        <v>Data questionnaire: Mobile services</v>
      </c>
      <c r="E390" t="s">
        <v>1320</v>
      </c>
      <c r="F390">
        <v>389</v>
      </c>
      <c r="G390" t="str">
        <f>'Data questionnaire - mobile'!$B$117</f>
        <v>3.2.1.2.</v>
      </c>
      <c r="H390" t="s">
        <v>1322</v>
      </c>
      <c r="K390" t="s">
        <v>773</v>
      </c>
      <c r="L390" t="s">
        <v>70</v>
      </c>
      <c r="M390" t="str">
        <f>'Data questionnaire - mobile'!$E$45</f>
        <v>Q4 2024</v>
      </c>
    </row>
    <row r="391" spans="1:13" x14ac:dyDescent="0.45">
      <c r="A391">
        <f>'Overview and definitions'!$C$4</f>
        <v>0</v>
      </c>
      <c r="B391">
        <f>'Overview and definitions'!$C$6</f>
        <v>0</v>
      </c>
      <c r="C391">
        <f>'Overview and definitions'!$C$7</f>
        <v>0</v>
      </c>
      <c r="D391" t="str">
        <f>'Data questionnaire - mobile'!$C$1</f>
        <v>Data questionnaire: Mobile services</v>
      </c>
      <c r="E391" t="s">
        <v>1320</v>
      </c>
      <c r="F391">
        <v>390</v>
      </c>
      <c r="G391" t="str">
        <f>'Data questionnaire - mobile'!$B$117</f>
        <v>3.2.1.2.</v>
      </c>
      <c r="H391" t="s">
        <v>1322</v>
      </c>
      <c r="K391" t="s">
        <v>773</v>
      </c>
      <c r="L391" t="s">
        <v>70</v>
      </c>
      <c r="M391" t="str">
        <f>'Data questionnaire - mobile'!$I$45</f>
        <v>Q1 2025</v>
      </c>
    </row>
    <row r="392" spans="1:13" x14ac:dyDescent="0.45">
      <c r="A392">
        <f>'Overview and definitions'!$C$4</f>
        <v>0</v>
      </c>
      <c r="B392">
        <f>'Overview and definitions'!$C$6</f>
        <v>0</v>
      </c>
      <c r="C392">
        <f>'Overview and definitions'!$C$7</f>
        <v>0</v>
      </c>
      <c r="D392" t="str">
        <f>'Data questionnaire - mobile'!$C$1</f>
        <v>Data questionnaire: Mobile services</v>
      </c>
      <c r="E392" t="s">
        <v>1320</v>
      </c>
      <c r="F392">
        <v>391</v>
      </c>
      <c r="G392" t="str">
        <f>'Data questionnaire - mobile'!$B$117</f>
        <v>3.2.1.2.</v>
      </c>
      <c r="H392" t="s">
        <v>1322</v>
      </c>
      <c r="K392" t="s">
        <v>773</v>
      </c>
      <c r="L392" t="s">
        <v>70</v>
      </c>
      <c r="M392" t="str">
        <f>'Data questionnaire - mobile'!$M$45</f>
        <v>Q2 2025</v>
      </c>
    </row>
    <row r="393" spans="1:13" x14ac:dyDescent="0.45">
      <c r="A393">
        <f>'Overview and definitions'!$C$4</f>
        <v>0</v>
      </c>
      <c r="B393">
        <f>'Overview and definitions'!$C$6</f>
        <v>0</v>
      </c>
      <c r="C393">
        <f>'Overview and definitions'!$C$7</f>
        <v>0</v>
      </c>
      <c r="D393" t="str">
        <f>'Data questionnaire - mobile'!$C$1</f>
        <v>Data questionnaire: Mobile services</v>
      </c>
      <c r="E393" t="s">
        <v>1320</v>
      </c>
      <c r="F393">
        <v>392</v>
      </c>
      <c r="G393" t="str">
        <f>'Data questionnaire - mobile'!$B$117</f>
        <v>3.2.1.2.</v>
      </c>
      <c r="H393" t="s">
        <v>1322</v>
      </c>
      <c r="K393" t="s">
        <v>773</v>
      </c>
      <c r="L393" t="s">
        <v>70</v>
      </c>
      <c r="M393" t="str">
        <f>'Data questionnaire - mobile'!$Q$45</f>
        <v>Q3 2025</v>
      </c>
    </row>
    <row r="394" spans="1:13" x14ac:dyDescent="0.45">
      <c r="A394">
        <f>'Overview and definitions'!$C$4</f>
        <v>0</v>
      </c>
      <c r="B394">
        <f>'Overview and definitions'!$C$6</f>
        <v>0</v>
      </c>
      <c r="C394">
        <f>'Overview and definitions'!$C$7</f>
        <v>0</v>
      </c>
      <c r="D394" t="str">
        <f>'Data questionnaire - mobile'!$C$1</f>
        <v>Data questionnaire: Mobile services</v>
      </c>
      <c r="E394" t="s">
        <v>1320</v>
      </c>
      <c r="F394">
        <v>393</v>
      </c>
      <c r="G394" t="str">
        <f>'Data questionnaire - mobile'!$B$118</f>
        <v>3.2.1.3.</v>
      </c>
      <c r="H394" t="s">
        <v>1322</v>
      </c>
      <c r="K394" t="s">
        <v>773</v>
      </c>
      <c r="L394" t="s">
        <v>70</v>
      </c>
      <c r="M394" t="str">
        <f>'Data questionnaire - mobile'!$E$45</f>
        <v>Q4 2024</v>
      </c>
    </row>
    <row r="395" spans="1:13" x14ac:dyDescent="0.45">
      <c r="A395">
        <f>'Overview and definitions'!$C$4</f>
        <v>0</v>
      </c>
      <c r="B395">
        <f>'Overview and definitions'!$C$6</f>
        <v>0</v>
      </c>
      <c r="C395">
        <f>'Overview and definitions'!$C$7</f>
        <v>0</v>
      </c>
      <c r="D395" t="str">
        <f>'Data questionnaire - mobile'!$C$1</f>
        <v>Data questionnaire: Mobile services</v>
      </c>
      <c r="E395" t="s">
        <v>1320</v>
      </c>
      <c r="F395">
        <v>394</v>
      </c>
      <c r="G395" t="str">
        <f>'Data questionnaire - mobile'!$B$118</f>
        <v>3.2.1.3.</v>
      </c>
      <c r="H395" t="s">
        <v>1322</v>
      </c>
      <c r="K395" t="s">
        <v>773</v>
      </c>
      <c r="L395" t="s">
        <v>70</v>
      </c>
      <c r="M395" t="str">
        <f>'Data questionnaire - mobile'!$I$45</f>
        <v>Q1 2025</v>
      </c>
    </row>
    <row r="396" spans="1:13" x14ac:dyDescent="0.45">
      <c r="A396">
        <f>'Overview and definitions'!$C$4</f>
        <v>0</v>
      </c>
      <c r="B396">
        <f>'Overview and definitions'!$C$6</f>
        <v>0</v>
      </c>
      <c r="C396">
        <f>'Overview and definitions'!$C$7</f>
        <v>0</v>
      </c>
      <c r="D396" t="str">
        <f>'Data questionnaire - mobile'!$C$1</f>
        <v>Data questionnaire: Mobile services</v>
      </c>
      <c r="E396" t="s">
        <v>1320</v>
      </c>
      <c r="F396">
        <v>395</v>
      </c>
      <c r="G396" t="str">
        <f>'Data questionnaire - mobile'!$B$118</f>
        <v>3.2.1.3.</v>
      </c>
      <c r="H396" t="s">
        <v>1322</v>
      </c>
      <c r="K396" t="s">
        <v>773</v>
      </c>
      <c r="L396" t="s">
        <v>70</v>
      </c>
      <c r="M396" t="str">
        <f>'Data questionnaire - mobile'!$M$45</f>
        <v>Q2 2025</v>
      </c>
    </row>
    <row r="397" spans="1:13" x14ac:dyDescent="0.45">
      <c r="A397">
        <f>'Overview and definitions'!$C$4</f>
        <v>0</v>
      </c>
      <c r="B397">
        <f>'Overview and definitions'!$C$6</f>
        <v>0</v>
      </c>
      <c r="C397">
        <f>'Overview and definitions'!$C$7</f>
        <v>0</v>
      </c>
      <c r="D397" t="str">
        <f>'Data questionnaire - mobile'!$C$1</f>
        <v>Data questionnaire: Mobile services</v>
      </c>
      <c r="E397" t="s">
        <v>1320</v>
      </c>
      <c r="F397">
        <v>396</v>
      </c>
      <c r="G397" t="str">
        <f>'Data questionnaire - mobile'!$B$118</f>
        <v>3.2.1.3.</v>
      </c>
      <c r="H397" t="s">
        <v>1322</v>
      </c>
      <c r="K397" t="s">
        <v>773</v>
      </c>
      <c r="L397" t="s">
        <v>70</v>
      </c>
      <c r="M397" t="str">
        <f>'Data questionnaire - mobile'!$Q$45</f>
        <v>Q3 2025</v>
      </c>
    </row>
    <row r="398" spans="1:13" x14ac:dyDescent="0.45">
      <c r="A398">
        <f>'Overview and definitions'!$C$4</f>
        <v>0</v>
      </c>
      <c r="B398">
        <f>'Overview and definitions'!$C$6</f>
        <v>0</v>
      </c>
      <c r="C398">
        <f>'Overview and definitions'!$C$7</f>
        <v>0</v>
      </c>
      <c r="D398" t="str">
        <f>'Data questionnaire - mobile'!$C$1</f>
        <v>Data questionnaire: Mobile services</v>
      </c>
      <c r="E398" t="s">
        <v>1320</v>
      </c>
      <c r="F398">
        <v>397</v>
      </c>
      <c r="G398" t="str">
        <f>'Data questionnaire - mobile'!$B$120</f>
        <v>3.2.2.1.</v>
      </c>
      <c r="H398" t="s">
        <v>1321</v>
      </c>
      <c r="K398" t="s">
        <v>521</v>
      </c>
      <c r="L398" t="s">
        <v>70</v>
      </c>
      <c r="M398" t="str">
        <f>'Data questionnaire - mobile'!$E$45</f>
        <v>Q4 2024</v>
      </c>
    </row>
    <row r="399" spans="1:13" x14ac:dyDescent="0.45">
      <c r="A399">
        <f>'Overview and definitions'!$C$4</f>
        <v>0</v>
      </c>
      <c r="B399">
        <f>'Overview and definitions'!$C$6</f>
        <v>0</v>
      </c>
      <c r="C399">
        <f>'Overview and definitions'!$C$7</f>
        <v>0</v>
      </c>
      <c r="D399" t="str">
        <f>'Data questionnaire - mobile'!$C$1</f>
        <v>Data questionnaire: Mobile services</v>
      </c>
      <c r="E399" t="s">
        <v>1320</v>
      </c>
      <c r="F399">
        <v>398</v>
      </c>
      <c r="G399" t="str">
        <f>'Data questionnaire - mobile'!$B$120</f>
        <v>3.2.2.1.</v>
      </c>
      <c r="H399" t="s">
        <v>1321</v>
      </c>
      <c r="K399" t="s">
        <v>521</v>
      </c>
      <c r="L399" t="s">
        <v>70</v>
      </c>
      <c r="M399" t="str">
        <f>'Data questionnaire - mobile'!$I$45</f>
        <v>Q1 2025</v>
      </c>
    </row>
    <row r="400" spans="1:13" x14ac:dyDescent="0.45">
      <c r="A400">
        <f>'Overview and definitions'!$C$4</f>
        <v>0</v>
      </c>
      <c r="B400">
        <f>'Overview and definitions'!$C$6</f>
        <v>0</v>
      </c>
      <c r="C400">
        <f>'Overview and definitions'!$C$7</f>
        <v>0</v>
      </c>
      <c r="D400" t="str">
        <f>'Data questionnaire - mobile'!$C$1</f>
        <v>Data questionnaire: Mobile services</v>
      </c>
      <c r="E400" t="s">
        <v>1320</v>
      </c>
      <c r="F400">
        <v>399</v>
      </c>
      <c r="G400" t="str">
        <f>'Data questionnaire - mobile'!$B$120</f>
        <v>3.2.2.1.</v>
      </c>
      <c r="H400" t="s">
        <v>1321</v>
      </c>
      <c r="K400" t="s">
        <v>521</v>
      </c>
      <c r="L400" t="s">
        <v>70</v>
      </c>
      <c r="M400" t="str">
        <f>'Data questionnaire - mobile'!$M$45</f>
        <v>Q2 2025</v>
      </c>
    </row>
    <row r="401" spans="1:13" x14ac:dyDescent="0.45">
      <c r="A401">
        <f>'Overview and definitions'!$C$4</f>
        <v>0</v>
      </c>
      <c r="B401">
        <f>'Overview and definitions'!$C$6</f>
        <v>0</v>
      </c>
      <c r="C401">
        <f>'Overview and definitions'!$C$7</f>
        <v>0</v>
      </c>
      <c r="D401" t="str">
        <f>'Data questionnaire - mobile'!$C$1</f>
        <v>Data questionnaire: Mobile services</v>
      </c>
      <c r="E401" t="s">
        <v>1320</v>
      </c>
      <c r="F401">
        <v>400</v>
      </c>
      <c r="G401" t="str">
        <f>'Data questionnaire - mobile'!$B$120</f>
        <v>3.2.2.1.</v>
      </c>
      <c r="H401" t="s">
        <v>1321</v>
      </c>
      <c r="K401" t="s">
        <v>521</v>
      </c>
      <c r="L401" t="s">
        <v>70</v>
      </c>
      <c r="M401" t="str">
        <f>'Data questionnaire - mobile'!$Q$45</f>
        <v>Q3 2025</v>
      </c>
    </row>
    <row r="402" spans="1:13" x14ac:dyDescent="0.45">
      <c r="A402">
        <f>'Overview and definitions'!$C$4</f>
        <v>0</v>
      </c>
      <c r="B402">
        <f>'Overview and definitions'!$C$6</f>
        <v>0</v>
      </c>
      <c r="C402">
        <f>'Overview and definitions'!$C$7</f>
        <v>0</v>
      </c>
      <c r="D402" t="str">
        <f>'Data questionnaire - mobile'!$C$1</f>
        <v>Data questionnaire: Mobile services</v>
      </c>
      <c r="E402" t="s">
        <v>1320</v>
      </c>
      <c r="F402">
        <v>401</v>
      </c>
      <c r="G402" t="str">
        <f>'Data questionnaire - mobile'!$B$121</f>
        <v>3.2.2.2.</v>
      </c>
      <c r="H402" t="s">
        <v>1321</v>
      </c>
      <c r="K402" t="s">
        <v>521</v>
      </c>
      <c r="L402" t="s">
        <v>70</v>
      </c>
      <c r="M402" t="str">
        <f>'Data questionnaire - mobile'!$E$45</f>
        <v>Q4 2024</v>
      </c>
    </row>
    <row r="403" spans="1:13" x14ac:dyDescent="0.45">
      <c r="A403">
        <f>'Overview and definitions'!$C$4</f>
        <v>0</v>
      </c>
      <c r="B403">
        <f>'Overview and definitions'!$C$6</f>
        <v>0</v>
      </c>
      <c r="C403">
        <f>'Overview and definitions'!$C$7</f>
        <v>0</v>
      </c>
      <c r="D403" t="str">
        <f>'Data questionnaire - mobile'!$C$1</f>
        <v>Data questionnaire: Mobile services</v>
      </c>
      <c r="E403" t="s">
        <v>1320</v>
      </c>
      <c r="F403">
        <v>402</v>
      </c>
      <c r="G403" t="str">
        <f>'Data questionnaire - mobile'!$B$121</f>
        <v>3.2.2.2.</v>
      </c>
      <c r="H403" t="s">
        <v>1321</v>
      </c>
      <c r="K403" t="s">
        <v>521</v>
      </c>
      <c r="L403" t="s">
        <v>70</v>
      </c>
      <c r="M403" t="str">
        <f>'Data questionnaire - mobile'!$I$45</f>
        <v>Q1 2025</v>
      </c>
    </row>
    <row r="404" spans="1:13" x14ac:dyDescent="0.45">
      <c r="A404">
        <f>'Overview and definitions'!$C$4</f>
        <v>0</v>
      </c>
      <c r="B404">
        <f>'Overview and definitions'!$C$6</f>
        <v>0</v>
      </c>
      <c r="C404">
        <f>'Overview and definitions'!$C$7</f>
        <v>0</v>
      </c>
      <c r="D404" t="str">
        <f>'Data questionnaire - mobile'!$C$1</f>
        <v>Data questionnaire: Mobile services</v>
      </c>
      <c r="E404" t="s">
        <v>1320</v>
      </c>
      <c r="F404">
        <v>403</v>
      </c>
      <c r="G404" t="str">
        <f>'Data questionnaire - mobile'!$B$121</f>
        <v>3.2.2.2.</v>
      </c>
      <c r="H404" t="s">
        <v>1321</v>
      </c>
      <c r="K404" t="s">
        <v>521</v>
      </c>
      <c r="L404" t="s">
        <v>70</v>
      </c>
      <c r="M404" t="str">
        <f>'Data questionnaire - mobile'!$M$45</f>
        <v>Q2 2025</v>
      </c>
    </row>
    <row r="405" spans="1:13" x14ac:dyDescent="0.45">
      <c r="A405">
        <f>'Overview and definitions'!$C$4</f>
        <v>0</v>
      </c>
      <c r="B405">
        <f>'Overview and definitions'!$C$6</f>
        <v>0</v>
      </c>
      <c r="C405">
        <f>'Overview and definitions'!$C$7</f>
        <v>0</v>
      </c>
      <c r="D405" t="str">
        <f>'Data questionnaire - mobile'!$C$1</f>
        <v>Data questionnaire: Mobile services</v>
      </c>
      <c r="E405" t="s">
        <v>1320</v>
      </c>
      <c r="F405">
        <v>404</v>
      </c>
      <c r="G405" t="str">
        <f>'Data questionnaire - mobile'!$B$121</f>
        <v>3.2.2.2.</v>
      </c>
      <c r="H405" t="s">
        <v>1321</v>
      </c>
      <c r="K405" t="s">
        <v>521</v>
      </c>
      <c r="L405" t="s">
        <v>70</v>
      </c>
      <c r="M405" t="str">
        <f>'Data questionnaire - mobile'!$Q$45</f>
        <v>Q3 2025</v>
      </c>
    </row>
    <row r="406" spans="1:13" x14ac:dyDescent="0.45">
      <c r="A406">
        <f>'Overview and definitions'!$C$4</f>
        <v>0</v>
      </c>
      <c r="B406">
        <f>'Overview and definitions'!$C$6</f>
        <v>0</v>
      </c>
      <c r="C406">
        <f>'Overview and definitions'!$C$7</f>
        <v>0</v>
      </c>
      <c r="D406" t="str">
        <f>'Data questionnaire - mobile'!$C$1</f>
        <v>Data questionnaire: Mobile services</v>
      </c>
      <c r="E406" t="s">
        <v>1320</v>
      </c>
      <c r="F406">
        <v>405</v>
      </c>
      <c r="G406" t="str">
        <f>'Data questionnaire - mobile'!$B$122</f>
        <v>3.2.2.3.</v>
      </c>
      <c r="H406" t="s">
        <v>1321</v>
      </c>
      <c r="K406" t="s">
        <v>521</v>
      </c>
      <c r="L406" t="s">
        <v>70</v>
      </c>
      <c r="M406" t="str">
        <f>'Data questionnaire - mobile'!$E$45</f>
        <v>Q4 2024</v>
      </c>
    </row>
    <row r="407" spans="1:13" x14ac:dyDescent="0.45">
      <c r="A407">
        <f>'Overview and definitions'!$C$4</f>
        <v>0</v>
      </c>
      <c r="B407">
        <f>'Overview and definitions'!$C$6</f>
        <v>0</v>
      </c>
      <c r="C407">
        <f>'Overview and definitions'!$C$7</f>
        <v>0</v>
      </c>
      <c r="D407" t="str">
        <f>'Data questionnaire - mobile'!$C$1</f>
        <v>Data questionnaire: Mobile services</v>
      </c>
      <c r="E407" t="s">
        <v>1320</v>
      </c>
      <c r="F407">
        <v>406</v>
      </c>
      <c r="G407" t="str">
        <f>'Data questionnaire - mobile'!$B$122</f>
        <v>3.2.2.3.</v>
      </c>
      <c r="H407" t="s">
        <v>1321</v>
      </c>
      <c r="K407" t="s">
        <v>521</v>
      </c>
      <c r="L407" t="s">
        <v>70</v>
      </c>
      <c r="M407" t="str">
        <f>'Data questionnaire - mobile'!$I$45</f>
        <v>Q1 2025</v>
      </c>
    </row>
    <row r="408" spans="1:13" x14ac:dyDescent="0.45">
      <c r="A408">
        <f>'Overview and definitions'!$C$4</f>
        <v>0</v>
      </c>
      <c r="B408">
        <f>'Overview and definitions'!$C$6</f>
        <v>0</v>
      </c>
      <c r="C408">
        <f>'Overview and definitions'!$C$7</f>
        <v>0</v>
      </c>
      <c r="D408" t="str">
        <f>'Data questionnaire - mobile'!$C$1</f>
        <v>Data questionnaire: Mobile services</v>
      </c>
      <c r="E408" t="s">
        <v>1320</v>
      </c>
      <c r="F408">
        <v>407</v>
      </c>
      <c r="G408" t="str">
        <f>'Data questionnaire - mobile'!$B$122</f>
        <v>3.2.2.3.</v>
      </c>
      <c r="H408" t="s">
        <v>1321</v>
      </c>
      <c r="K408" t="s">
        <v>521</v>
      </c>
      <c r="L408" t="s">
        <v>70</v>
      </c>
      <c r="M408" t="str">
        <f>'Data questionnaire - mobile'!$M$45</f>
        <v>Q2 2025</v>
      </c>
    </row>
    <row r="409" spans="1:13" x14ac:dyDescent="0.45">
      <c r="A409">
        <f>'Overview and definitions'!$C$4</f>
        <v>0</v>
      </c>
      <c r="B409">
        <f>'Overview and definitions'!$C$6</f>
        <v>0</v>
      </c>
      <c r="C409">
        <f>'Overview and definitions'!$C$7</f>
        <v>0</v>
      </c>
      <c r="D409" t="str">
        <f>'Data questionnaire - mobile'!$C$1</f>
        <v>Data questionnaire: Mobile services</v>
      </c>
      <c r="E409" t="s">
        <v>1320</v>
      </c>
      <c r="F409">
        <v>408</v>
      </c>
      <c r="G409" t="str">
        <f>'Data questionnaire - mobile'!$B$122</f>
        <v>3.2.2.3.</v>
      </c>
      <c r="H409" t="s">
        <v>1321</v>
      </c>
      <c r="K409" t="s">
        <v>521</v>
      </c>
      <c r="L409" t="s">
        <v>70</v>
      </c>
      <c r="M409" t="str">
        <f>'Data questionnaire - mobile'!$Q$45</f>
        <v>Q3 2025</v>
      </c>
    </row>
    <row r="410" spans="1:13" x14ac:dyDescent="0.45">
      <c r="A410">
        <f>'Overview and definitions'!$C$4</f>
        <v>0</v>
      </c>
      <c r="B410">
        <f>'Overview and definitions'!$C$6</f>
        <v>0</v>
      </c>
      <c r="C410">
        <f>'Overview and definitions'!$C$7</f>
        <v>0</v>
      </c>
      <c r="D410" t="str">
        <f>'Data questionnaire - mobile'!$C$1</f>
        <v>Data questionnaire: Mobile services</v>
      </c>
      <c r="E410" t="s">
        <v>1320</v>
      </c>
      <c r="F410">
        <v>409</v>
      </c>
      <c r="G410" t="str">
        <f>'Data questionnaire - mobile'!$B$120</f>
        <v>3.2.2.1.</v>
      </c>
      <c r="H410" t="s">
        <v>1322</v>
      </c>
      <c r="K410" t="s">
        <v>521</v>
      </c>
      <c r="L410" t="s">
        <v>70</v>
      </c>
      <c r="M410" t="str">
        <f>'Data questionnaire - mobile'!$E$45</f>
        <v>Q4 2024</v>
      </c>
    </row>
    <row r="411" spans="1:13" x14ac:dyDescent="0.45">
      <c r="A411">
        <f>'Overview and definitions'!$C$4</f>
        <v>0</v>
      </c>
      <c r="B411">
        <f>'Overview and definitions'!$C$6</f>
        <v>0</v>
      </c>
      <c r="C411">
        <f>'Overview and definitions'!$C$7</f>
        <v>0</v>
      </c>
      <c r="D411" t="str">
        <f>'Data questionnaire - mobile'!$C$1</f>
        <v>Data questionnaire: Mobile services</v>
      </c>
      <c r="E411" t="s">
        <v>1320</v>
      </c>
      <c r="F411">
        <v>410</v>
      </c>
      <c r="G411" t="str">
        <f>'Data questionnaire - mobile'!$B$120</f>
        <v>3.2.2.1.</v>
      </c>
      <c r="H411" t="s">
        <v>1322</v>
      </c>
      <c r="K411" t="s">
        <v>521</v>
      </c>
      <c r="L411" t="s">
        <v>70</v>
      </c>
      <c r="M411" t="str">
        <f>'Data questionnaire - mobile'!$I$45</f>
        <v>Q1 2025</v>
      </c>
    </row>
    <row r="412" spans="1:13" x14ac:dyDescent="0.45">
      <c r="A412">
        <f>'Overview and definitions'!$C$4</f>
        <v>0</v>
      </c>
      <c r="B412">
        <f>'Overview and definitions'!$C$6</f>
        <v>0</v>
      </c>
      <c r="C412">
        <f>'Overview and definitions'!$C$7</f>
        <v>0</v>
      </c>
      <c r="D412" t="str">
        <f>'Data questionnaire - mobile'!$C$1</f>
        <v>Data questionnaire: Mobile services</v>
      </c>
      <c r="E412" t="s">
        <v>1320</v>
      </c>
      <c r="F412">
        <v>411</v>
      </c>
      <c r="G412" t="str">
        <f>'Data questionnaire - mobile'!$B$120</f>
        <v>3.2.2.1.</v>
      </c>
      <c r="H412" t="s">
        <v>1322</v>
      </c>
      <c r="K412" t="s">
        <v>521</v>
      </c>
      <c r="L412" t="s">
        <v>70</v>
      </c>
      <c r="M412" t="str">
        <f>'Data questionnaire - mobile'!$M$45</f>
        <v>Q2 2025</v>
      </c>
    </row>
    <row r="413" spans="1:13" x14ac:dyDescent="0.45">
      <c r="A413">
        <f>'Overview and definitions'!$C$4</f>
        <v>0</v>
      </c>
      <c r="B413">
        <f>'Overview and definitions'!$C$6</f>
        <v>0</v>
      </c>
      <c r="C413">
        <f>'Overview and definitions'!$C$7</f>
        <v>0</v>
      </c>
      <c r="D413" t="str">
        <f>'Data questionnaire - mobile'!$C$1</f>
        <v>Data questionnaire: Mobile services</v>
      </c>
      <c r="E413" t="s">
        <v>1320</v>
      </c>
      <c r="F413">
        <v>412</v>
      </c>
      <c r="G413" t="str">
        <f>'Data questionnaire - mobile'!$B$120</f>
        <v>3.2.2.1.</v>
      </c>
      <c r="H413" t="s">
        <v>1322</v>
      </c>
      <c r="K413" t="s">
        <v>521</v>
      </c>
      <c r="L413" t="s">
        <v>70</v>
      </c>
      <c r="M413" t="str">
        <f>'Data questionnaire - mobile'!$Q$45</f>
        <v>Q3 2025</v>
      </c>
    </row>
    <row r="414" spans="1:13" x14ac:dyDescent="0.45">
      <c r="A414">
        <f>'Overview and definitions'!$C$4</f>
        <v>0</v>
      </c>
      <c r="B414">
        <f>'Overview and definitions'!$C$6</f>
        <v>0</v>
      </c>
      <c r="C414">
        <f>'Overview and definitions'!$C$7</f>
        <v>0</v>
      </c>
      <c r="D414" t="str">
        <f>'Data questionnaire - mobile'!$C$1</f>
        <v>Data questionnaire: Mobile services</v>
      </c>
      <c r="E414" t="s">
        <v>1320</v>
      </c>
      <c r="F414">
        <v>413</v>
      </c>
      <c r="G414" t="str">
        <f>'Data questionnaire - mobile'!$B$121</f>
        <v>3.2.2.2.</v>
      </c>
      <c r="H414" t="s">
        <v>1322</v>
      </c>
      <c r="K414" t="s">
        <v>521</v>
      </c>
      <c r="L414" t="s">
        <v>70</v>
      </c>
      <c r="M414" t="str">
        <f>'Data questionnaire - mobile'!$E$45</f>
        <v>Q4 2024</v>
      </c>
    </row>
    <row r="415" spans="1:13" x14ac:dyDescent="0.45">
      <c r="A415">
        <f>'Overview and definitions'!$C$4</f>
        <v>0</v>
      </c>
      <c r="B415">
        <f>'Overview and definitions'!$C$6</f>
        <v>0</v>
      </c>
      <c r="C415">
        <f>'Overview and definitions'!$C$7</f>
        <v>0</v>
      </c>
      <c r="D415" t="str">
        <f>'Data questionnaire - mobile'!$C$1</f>
        <v>Data questionnaire: Mobile services</v>
      </c>
      <c r="E415" t="s">
        <v>1320</v>
      </c>
      <c r="F415">
        <v>414</v>
      </c>
      <c r="G415" t="str">
        <f>'Data questionnaire - mobile'!$B$121</f>
        <v>3.2.2.2.</v>
      </c>
      <c r="H415" t="s">
        <v>1322</v>
      </c>
      <c r="K415" t="s">
        <v>521</v>
      </c>
      <c r="L415" t="s">
        <v>70</v>
      </c>
      <c r="M415" t="str">
        <f>'Data questionnaire - mobile'!$I$45</f>
        <v>Q1 2025</v>
      </c>
    </row>
    <row r="416" spans="1:13" x14ac:dyDescent="0.45">
      <c r="A416">
        <f>'Overview and definitions'!$C$4</f>
        <v>0</v>
      </c>
      <c r="B416">
        <f>'Overview and definitions'!$C$6</f>
        <v>0</v>
      </c>
      <c r="C416">
        <f>'Overview and definitions'!$C$7</f>
        <v>0</v>
      </c>
      <c r="D416" t="str">
        <f>'Data questionnaire - mobile'!$C$1</f>
        <v>Data questionnaire: Mobile services</v>
      </c>
      <c r="E416" t="s">
        <v>1320</v>
      </c>
      <c r="F416">
        <v>415</v>
      </c>
      <c r="G416" t="str">
        <f>'Data questionnaire - mobile'!$B$121</f>
        <v>3.2.2.2.</v>
      </c>
      <c r="H416" t="s">
        <v>1322</v>
      </c>
      <c r="K416" t="s">
        <v>521</v>
      </c>
      <c r="L416" t="s">
        <v>70</v>
      </c>
      <c r="M416" t="str">
        <f>'Data questionnaire - mobile'!$M$45</f>
        <v>Q2 2025</v>
      </c>
    </row>
    <row r="417" spans="1:13" x14ac:dyDescent="0.45">
      <c r="A417">
        <f>'Overview and definitions'!$C$4</f>
        <v>0</v>
      </c>
      <c r="B417">
        <f>'Overview and definitions'!$C$6</f>
        <v>0</v>
      </c>
      <c r="C417">
        <f>'Overview and definitions'!$C$7</f>
        <v>0</v>
      </c>
      <c r="D417" t="str">
        <f>'Data questionnaire - mobile'!$C$1</f>
        <v>Data questionnaire: Mobile services</v>
      </c>
      <c r="E417" t="s">
        <v>1320</v>
      </c>
      <c r="F417">
        <v>416</v>
      </c>
      <c r="G417" t="str">
        <f>'Data questionnaire - mobile'!$B$121</f>
        <v>3.2.2.2.</v>
      </c>
      <c r="H417" t="s">
        <v>1322</v>
      </c>
      <c r="K417" t="s">
        <v>521</v>
      </c>
      <c r="L417" t="s">
        <v>70</v>
      </c>
      <c r="M417" t="str">
        <f>'Data questionnaire - mobile'!$Q$45</f>
        <v>Q3 2025</v>
      </c>
    </row>
    <row r="418" spans="1:13" x14ac:dyDescent="0.45">
      <c r="A418">
        <f>'Overview and definitions'!$C$4</f>
        <v>0</v>
      </c>
      <c r="B418">
        <f>'Overview and definitions'!$C$6</f>
        <v>0</v>
      </c>
      <c r="C418">
        <f>'Overview and definitions'!$C$7</f>
        <v>0</v>
      </c>
      <c r="D418" t="str">
        <f>'Data questionnaire - mobile'!$C$1</f>
        <v>Data questionnaire: Mobile services</v>
      </c>
      <c r="E418" t="s">
        <v>1320</v>
      </c>
      <c r="F418">
        <v>417</v>
      </c>
      <c r="G418" t="str">
        <f>'Data questionnaire - mobile'!$B$122</f>
        <v>3.2.2.3.</v>
      </c>
      <c r="H418" t="s">
        <v>1322</v>
      </c>
      <c r="K418" t="s">
        <v>521</v>
      </c>
      <c r="L418" t="s">
        <v>70</v>
      </c>
      <c r="M418" t="str">
        <f>'Data questionnaire - mobile'!$E$45</f>
        <v>Q4 2024</v>
      </c>
    </row>
    <row r="419" spans="1:13" x14ac:dyDescent="0.45">
      <c r="A419">
        <f>'Overview and definitions'!$C$4</f>
        <v>0</v>
      </c>
      <c r="B419">
        <f>'Overview and definitions'!$C$6</f>
        <v>0</v>
      </c>
      <c r="C419">
        <f>'Overview and definitions'!$C$7</f>
        <v>0</v>
      </c>
      <c r="D419" t="str">
        <f>'Data questionnaire - mobile'!$C$1</f>
        <v>Data questionnaire: Mobile services</v>
      </c>
      <c r="E419" t="s">
        <v>1320</v>
      </c>
      <c r="F419">
        <v>418</v>
      </c>
      <c r="G419" t="str">
        <f>'Data questionnaire - mobile'!$B$122</f>
        <v>3.2.2.3.</v>
      </c>
      <c r="H419" t="s">
        <v>1322</v>
      </c>
      <c r="K419" t="s">
        <v>521</v>
      </c>
      <c r="L419" t="s">
        <v>70</v>
      </c>
      <c r="M419" t="str">
        <f>'Data questionnaire - mobile'!$I$45</f>
        <v>Q1 2025</v>
      </c>
    </row>
    <row r="420" spans="1:13" x14ac:dyDescent="0.45">
      <c r="A420">
        <f>'Overview and definitions'!$C$4</f>
        <v>0</v>
      </c>
      <c r="B420">
        <f>'Overview and definitions'!$C$6</f>
        <v>0</v>
      </c>
      <c r="C420">
        <f>'Overview and definitions'!$C$7</f>
        <v>0</v>
      </c>
      <c r="D420" t="str">
        <f>'Data questionnaire - mobile'!$C$1</f>
        <v>Data questionnaire: Mobile services</v>
      </c>
      <c r="E420" t="s">
        <v>1320</v>
      </c>
      <c r="F420">
        <v>419</v>
      </c>
      <c r="G420" t="str">
        <f>'Data questionnaire - mobile'!$B$122</f>
        <v>3.2.2.3.</v>
      </c>
      <c r="H420" t="s">
        <v>1322</v>
      </c>
      <c r="K420" t="s">
        <v>521</v>
      </c>
      <c r="L420" t="s">
        <v>70</v>
      </c>
      <c r="M420" t="str">
        <f>'Data questionnaire - mobile'!$M$45</f>
        <v>Q2 2025</v>
      </c>
    </row>
    <row r="421" spans="1:13" x14ac:dyDescent="0.45">
      <c r="A421">
        <f>'Overview and definitions'!$C$4</f>
        <v>0</v>
      </c>
      <c r="B421">
        <f>'Overview and definitions'!$C$6</f>
        <v>0</v>
      </c>
      <c r="C421">
        <f>'Overview and definitions'!$C$7</f>
        <v>0</v>
      </c>
      <c r="D421" t="str">
        <f>'Data questionnaire - mobile'!$C$1</f>
        <v>Data questionnaire: Mobile services</v>
      </c>
      <c r="E421" t="s">
        <v>1320</v>
      </c>
      <c r="F421">
        <v>420</v>
      </c>
      <c r="G421" t="str">
        <f>'Data questionnaire - mobile'!$B$122</f>
        <v>3.2.2.3.</v>
      </c>
      <c r="H421" t="s">
        <v>1322</v>
      </c>
      <c r="K421" t="s">
        <v>521</v>
      </c>
      <c r="L421" t="s">
        <v>70</v>
      </c>
      <c r="M421" t="str">
        <f>'Data questionnaire - mobile'!$Q$45</f>
        <v>Q3 2025</v>
      </c>
    </row>
    <row r="422" spans="1:13" x14ac:dyDescent="0.45">
      <c r="A422">
        <f>'Overview and definitions'!$C$4</f>
        <v>0</v>
      </c>
      <c r="B422">
        <f>'Overview and definitions'!$C$6</f>
        <v>0</v>
      </c>
      <c r="C422">
        <f>'Overview and definitions'!$C$7</f>
        <v>0</v>
      </c>
      <c r="D422" t="str">
        <f>'Data questionnaire - mobile'!$C$1</f>
        <v>Data questionnaire: Mobile services</v>
      </c>
      <c r="E422" t="s">
        <v>1320</v>
      </c>
      <c r="F422">
        <v>421</v>
      </c>
      <c r="G422" t="str">
        <f>'Data questionnaire - mobile'!$B$124</f>
        <v>3.2.3.1.</v>
      </c>
      <c r="H422" t="s">
        <v>1321</v>
      </c>
      <c r="K422" t="s">
        <v>585</v>
      </c>
      <c r="L422" t="s">
        <v>70</v>
      </c>
      <c r="M422" t="str">
        <f>'Data questionnaire - mobile'!$E$45</f>
        <v>Q4 2024</v>
      </c>
    </row>
    <row r="423" spans="1:13" x14ac:dyDescent="0.45">
      <c r="A423">
        <f>'Overview and definitions'!$C$4</f>
        <v>0</v>
      </c>
      <c r="B423">
        <f>'Overview and definitions'!$C$6</f>
        <v>0</v>
      </c>
      <c r="C423">
        <f>'Overview and definitions'!$C$7</f>
        <v>0</v>
      </c>
      <c r="D423" t="str">
        <f>'Data questionnaire - mobile'!$C$1</f>
        <v>Data questionnaire: Mobile services</v>
      </c>
      <c r="E423" t="s">
        <v>1320</v>
      </c>
      <c r="F423">
        <v>422</v>
      </c>
      <c r="G423" t="str">
        <f>'Data questionnaire - mobile'!$B$124</f>
        <v>3.2.3.1.</v>
      </c>
      <c r="H423" t="s">
        <v>1321</v>
      </c>
      <c r="K423" t="s">
        <v>585</v>
      </c>
      <c r="L423" t="s">
        <v>70</v>
      </c>
      <c r="M423" t="str">
        <f>'Data questionnaire - mobile'!$I$45</f>
        <v>Q1 2025</v>
      </c>
    </row>
    <row r="424" spans="1:13" x14ac:dyDescent="0.45">
      <c r="A424">
        <f>'Overview and definitions'!$C$4</f>
        <v>0</v>
      </c>
      <c r="B424">
        <f>'Overview and definitions'!$C$6</f>
        <v>0</v>
      </c>
      <c r="C424">
        <f>'Overview and definitions'!$C$7</f>
        <v>0</v>
      </c>
      <c r="D424" t="str">
        <f>'Data questionnaire - mobile'!$C$1</f>
        <v>Data questionnaire: Mobile services</v>
      </c>
      <c r="E424" t="s">
        <v>1320</v>
      </c>
      <c r="F424">
        <v>423</v>
      </c>
      <c r="G424" t="str">
        <f>'Data questionnaire - mobile'!$B$124</f>
        <v>3.2.3.1.</v>
      </c>
      <c r="H424" t="s">
        <v>1321</v>
      </c>
      <c r="K424" t="s">
        <v>585</v>
      </c>
      <c r="L424" t="s">
        <v>70</v>
      </c>
      <c r="M424" t="str">
        <f>'Data questionnaire - mobile'!$M$45</f>
        <v>Q2 2025</v>
      </c>
    </row>
    <row r="425" spans="1:13" x14ac:dyDescent="0.45">
      <c r="A425">
        <f>'Overview and definitions'!$C$4</f>
        <v>0</v>
      </c>
      <c r="B425">
        <f>'Overview and definitions'!$C$6</f>
        <v>0</v>
      </c>
      <c r="C425">
        <f>'Overview and definitions'!$C$7</f>
        <v>0</v>
      </c>
      <c r="D425" t="str">
        <f>'Data questionnaire - mobile'!$C$1</f>
        <v>Data questionnaire: Mobile services</v>
      </c>
      <c r="E425" t="s">
        <v>1320</v>
      </c>
      <c r="F425">
        <v>424</v>
      </c>
      <c r="G425" t="str">
        <f>'Data questionnaire - mobile'!$B$124</f>
        <v>3.2.3.1.</v>
      </c>
      <c r="H425" t="s">
        <v>1321</v>
      </c>
      <c r="K425" t="s">
        <v>585</v>
      </c>
      <c r="L425" t="s">
        <v>70</v>
      </c>
      <c r="M425" t="str">
        <f>'Data questionnaire - mobile'!$Q$45</f>
        <v>Q3 2025</v>
      </c>
    </row>
    <row r="426" spans="1:13" x14ac:dyDescent="0.45">
      <c r="A426">
        <f>'Overview and definitions'!$C$4</f>
        <v>0</v>
      </c>
      <c r="B426">
        <f>'Overview and definitions'!$C$6</f>
        <v>0</v>
      </c>
      <c r="C426">
        <f>'Overview and definitions'!$C$7</f>
        <v>0</v>
      </c>
      <c r="D426" t="str">
        <f>'Data questionnaire - mobile'!$C$1</f>
        <v>Data questionnaire: Mobile services</v>
      </c>
      <c r="E426" t="s">
        <v>1320</v>
      </c>
      <c r="F426">
        <v>425</v>
      </c>
      <c r="G426" t="str">
        <f>'Data questionnaire - mobile'!$B$125</f>
        <v>3.2.3.2.</v>
      </c>
      <c r="H426" t="s">
        <v>1321</v>
      </c>
      <c r="K426" t="s">
        <v>585</v>
      </c>
      <c r="L426" t="s">
        <v>70</v>
      </c>
      <c r="M426" t="str">
        <f>'Data questionnaire - mobile'!$E$45</f>
        <v>Q4 2024</v>
      </c>
    </row>
    <row r="427" spans="1:13" x14ac:dyDescent="0.45">
      <c r="A427">
        <f>'Overview and definitions'!$C$4</f>
        <v>0</v>
      </c>
      <c r="B427">
        <f>'Overview and definitions'!$C$6</f>
        <v>0</v>
      </c>
      <c r="C427">
        <f>'Overview and definitions'!$C$7</f>
        <v>0</v>
      </c>
      <c r="D427" t="str">
        <f>'Data questionnaire - mobile'!$C$1</f>
        <v>Data questionnaire: Mobile services</v>
      </c>
      <c r="E427" t="s">
        <v>1320</v>
      </c>
      <c r="F427">
        <v>426</v>
      </c>
      <c r="G427" t="str">
        <f>'Data questionnaire - mobile'!$B$125</f>
        <v>3.2.3.2.</v>
      </c>
      <c r="H427" t="s">
        <v>1321</v>
      </c>
      <c r="K427" t="s">
        <v>585</v>
      </c>
      <c r="L427" t="s">
        <v>70</v>
      </c>
      <c r="M427" t="str">
        <f>'Data questionnaire - mobile'!$I$45</f>
        <v>Q1 2025</v>
      </c>
    </row>
    <row r="428" spans="1:13" x14ac:dyDescent="0.45">
      <c r="A428">
        <f>'Overview and definitions'!$C$4</f>
        <v>0</v>
      </c>
      <c r="B428">
        <f>'Overview and definitions'!$C$6</f>
        <v>0</v>
      </c>
      <c r="C428">
        <f>'Overview and definitions'!$C$7</f>
        <v>0</v>
      </c>
      <c r="D428" t="str">
        <f>'Data questionnaire - mobile'!$C$1</f>
        <v>Data questionnaire: Mobile services</v>
      </c>
      <c r="E428" t="s">
        <v>1320</v>
      </c>
      <c r="F428">
        <v>427</v>
      </c>
      <c r="G428" t="str">
        <f>'Data questionnaire - mobile'!$B$125</f>
        <v>3.2.3.2.</v>
      </c>
      <c r="H428" t="s">
        <v>1321</v>
      </c>
      <c r="K428" t="s">
        <v>585</v>
      </c>
      <c r="L428" t="s">
        <v>70</v>
      </c>
      <c r="M428" t="str">
        <f>'Data questionnaire - mobile'!$M$45</f>
        <v>Q2 2025</v>
      </c>
    </row>
    <row r="429" spans="1:13" x14ac:dyDescent="0.45">
      <c r="A429">
        <f>'Overview and definitions'!$C$4</f>
        <v>0</v>
      </c>
      <c r="B429">
        <f>'Overview and definitions'!$C$6</f>
        <v>0</v>
      </c>
      <c r="C429">
        <f>'Overview and definitions'!$C$7</f>
        <v>0</v>
      </c>
      <c r="D429" t="str">
        <f>'Data questionnaire - mobile'!$C$1</f>
        <v>Data questionnaire: Mobile services</v>
      </c>
      <c r="E429" t="s">
        <v>1320</v>
      </c>
      <c r="F429">
        <v>428</v>
      </c>
      <c r="G429" t="str">
        <f>'Data questionnaire - mobile'!$B$125</f>
        <v>3.2.3.2.</v>
      </c>
      <c r="H429" t="s">
        <v>1321</v>
      </c>
      <c r="K429" t="s">
        <v>585</v>
      </c>
      <c r="L429" t="s">
        <v>70</v>
      </c>
      <c r="M429" t="str">
        <f>'Data questionnaire - mobile'!$Q$45</f>
        <v>Q3 2025</v>
      </c>
    </row>
    <row r="430" spans="1:13" x14ac:dyDescent="0.45">
      <c r="A430">
        <f>'Overview and definitions'!$C$4</f>
        <v>0</v>
      </c>
      <c r="B430">
        <f>'Overview and definitions'!$C$6</f>
        <v>0</v>
      </c>
      <c r="C430">
        <f>'Overview and definitions'!$C$7</f>
        <v>0</v>
      </c>
      <c r="D430" t="str">
        <f>'Data questionnaire - mobile'!$C$1</f>
        <v>Data questionnaire: Mobile services</v>
      </c>
      <c r="E430" t="s">
        <v>1320</v>
      </c>
      <c r="F430">
        <v>429</v>
      </c>
      <c r="G430" t="str">
        <f>'Data questionnaire - mobile'!$B$126</f>
        <v>3.2.3.3.</v>
      </c>
      <c r="H430" t="s">
        <v>1321</v>
      </c>
      <c r="K430" t="s">
        <v>585</v>
      </c>
      <c r="L430" t="s">
        <v>70</v>
      </c>
      <c r="M430" t="str">
        <f>'Data questionnaire - mobile'!$E$45</f>
        <v>Q4 2024</v>
      </c>
    </row>
    <row r="431" spans="1:13" x14ac:dyDescent="0.45">
      <c r="A431">
        <f>'Overview and definitions'!$C$4</f>
        <v>0</v>
      </c>
      <c r="B431">
        <f>'Overview and definitions'!$C$6</f>
        <v>0</v>
      </c>
      <c r="C431">
        <f>'Overview and definitions'!$C$7</f>
        <v>0</v>
      </c>
      <c r="D431" t="str">
        <f>'Data questionnaire - mobile'!$C$1</f>
        <v>Data questionnaire: Mobile services</v>
      </c>
      <c r="E431" t="s">
        <v>1320</v>
      </c>
      <c r="F431">
        <v>430</v>
      </c>
      <c r="G431" t="str">
        <f>'Data questionnaire - mobile'!$B$126</f>
        <v>3.2.3.3.</v>
      </c>
      <c r="H431" t="s">
        <v>1321</v>
      </c>
      <c r="K431" t="s">
        <v>585</v>
      </c>
      <c r="L431" t="s">
        <v>70</v>
      </c>
      <c r="M431" t="str">
        <f>'Data questionnaire - mobile'!$I$45</f>
        <v>Q1 2025</v>
      </c>
    </row>
    <row r="432" spans="1:13" x14ac:dyDescent="0.45">
      <c r="A432">
        <f>'Overview and definitions'!$C$4</f>
        <v>0</v>
      </c>
      <c r="B432">
        <f>'Overview and definitions'!$C$6</f>
        <v>0</v>
      </c>
      <c r="C432">
        <f>'Overview and definitions'!$C$7</f>
        <v>0</v>
      </c>
      <c r="D432" t="str">
        <f>'Data questionnaire - mobile'!$C$1</f>
        <v>Data questionnaire: Mobile services</v>
      </c>
      <c r="E432" t="s">
        <v>1320</v>
      </c>
      <c r="F432">
        <v>431</v>
      </c>
      <c r="G432" t="str">
        <f>'Data questionnaire - mobile'!$B$126</f>
        <v>3.2.3.3.</v>
      </c>
      <c r="H432" t="s">
        <v>1321</v>
      </c>
      <c r="K432" t="s">
        <v>585</v>
      </c>
      <c r="L432" t="s">
        <v>70</v>
      </c>
      <c r="M432" t="str">
        <f>'Data questionnaire - mobile'!$M$45</f>
        <v>Q2 2025</v>
      </c>
    </row>
    <row r="433" spans="1:13" x14ac:dyDescent="0.45">
      <c r="A433">
        <f>'Overview and definitions'!$C$4</f>
        <v>0</v>
      </c>
      <c r="B433">
        <f>'Overview and definitions'!$C$6</f>
        <v>0</v>
      </c>
      <c r="C433">
        <f>'Overview and definitions'!$C$7</f>
        <v>0</v>
      </c>
      <c r="D433" t="str">
        <f>'Data questionnaire - mobile'!$C$1</f>
        <v>Data questionnaire: Mobile services</v>
      </c>
      <c r="E433" t="s">
        <v>1320</v>
      </c>
      <c r="F433">
        <v>432</v>
      </c>
      <c r="G433" t="str">
        <f>'Data questionnaire - mobile'!$B$126</f>
        <v>3.2.3.3.</v>
      </c>
      <c r="H433" t="s">
        <v>1321</v>
      </c>
      <c r="K433" t="s">
        <v>585</v>
      </c>
      <c r="L433" t="s">
        <v>70</v>
      </c>
      <c r="M433" t="str">
        <f>'Data questionnaire - mobile'!$Q$45</f>
        <v>Q3 2025</v>
      </c>
    </row>
    <row r="434" spans="1:13" x14ac:dyDescent="0.45">
      <c r="A434">
        <f>'Overview and definitions'!$C$4</f>
        <v>0</v>
      </c>
      <c r="B434">
        <f>'Overview and definitions'!$C$6</f>
        <v>0</v>
      </c>
      <c r="C434">
        <f>'Overview and definitions'!$C$7</f>
        <v>0</v>
      </c>
      <c r="D434" t="str">
        <f>'Data questionnaire - mobile'!$C$1</f>
        <v>Data questionnaire: Mobile services</v>
      </c>
      <c r="E434" t="s">
        <v>1320</v>
      </c>
      <c r="F434">
        <v>433</v>
      </c>
      <c r="G434" t="str">
        <f>'Data questionnaire - mobile'!$B$124</f>
        <v>3.2.3.1.</v>
      </c>
      <c r="H434" t="s">
        <v>1322</v>
      </c>
      <c r="K434" t="s">
        <v>585</v>
      </c>
      <c r="L434" t="s">
        <v>70</v>
      </c>
      <c r="M434" t="str">
        <f>'Data questionnaire - mobile'!$E$45</f>
        <v>Q4 2024</v>
      </c>
    </row>
    <row r="435" spans="1:13" x14ac:dyDescent="0.45">
      <c r="A435">
        <f>'Overview and definitions'!$C$4</f>
        <v>0</v>
      </c>
      <c r="B435">
        <f>'Overview and definitions'!$C$6</f>
        <v>0</v>
      </c>
      <c r="C435">
        <f>'Overview and definitions'!$C$7</f>
        <v>0</v>
      </c>
      <c r="D435" t="str">
        <f>'Data questionnaire - mobile'!$C$1</f>
        <v>Data questionnaire: Mobile services</v>
      </c>
      <c r="E435" t="s">
        <v>1320</v>
      </c>
      <c r="F435">
        <v>434</v>
      </c>
      <c r="G435" t="str">
        <f>'Data questionnaire - mobile'!$B$124</f>
        <v>3.2.3.1.</v>
      </c>
      <c r="H435" t="s">
        <v>1322</v>
      </c>
      <c r="K435" t="s">
        <v>585</v>
      </c>
      <c r="L435" t="s">
        <v>70</v>
      </c>
      <c r="M435" t="str">
        <f>'Data questionnaire - mobile'!$I$45</f>
        <v>Q1 2025</v>
      </c>
    </row>
    <row r="436" spans="1:13" x14ac:dyDescent="0.45">
      <c r="A436">
        <f>'Overview and definitions'!$C$4</f>
        <v>0</v>
      </c>
      <c r="B436">
        <f>'Overview and definitions'!$C$6</f>
        <v>0</v>
      </c>
      <c r="C436">
        <f>'Overview and definitions'!$C$7</f>
        <v>0</v>
      </c>
      <c r="D436" t="str">
        <f>'Data questionnaire - mobile'!$C$1</f>
        <v>Data questionnaire: Mobile services</v>
      </c>
      <c r="E436" t="s">
        <v>1320</v>
      </c>
      <c r="F436">
        <v>435</v>
      </c>
      <c r="G436" t="str">
        <f>'Data questionnaire - mobile'!$B$124</f>
        <v>3.2.3.1.</v>
      </c>
      <c r="H436" t="s">
        <v>1322</v>
      </c>
      <c r="K436" t="s">
        <v>585</v>
      </c>
      <c r="L436" t="s">
        <v>70</v>
      </c>
      <c r="M436" t="str">
        <f>'Data questionnaire - mobile'!$M$45</f>
        <v>Q2 2025</v>
      </c>
    </row>
    <row r="437" spans="1:13" x14ac:dyDescent="0.45">
      <c r="A437">
        <f>'Overview and definitions'!$C$4</f>
        <v>0</v>
      </c>
      <c r="B437">
        <f>'Overview and definitions'!$C$6</f>
        <v>0</v>
      </c>
      <c r="C437">
        <f>'Overview and definitions'!$C$7</f>
        <v>0</v>
      </c>
      <c r="D437" t="str">
        <f>'Data questionnaire - mobile'!$C$1</f>
        <v>Data questionnaire: Mobile services</v>
      </c>
      <c r="E437" t="s">
        <v>1320</v>
      </c>
      <c r="F437">
        <v>436</v>
      </c>
      <c r="G437" t="str">
        <f>'Data questionnaire - mobile'!$B$124</f>
        <v>3.2.3.1.</v>
      </c>
      <c r="H437" t="s">
        <v>1322</v>
      </c>
      <c r="K437" t="s">
        <v>585</v>
      </c>
      <c r="L437" t="s">
        <v>70</v>
      </c>
      <c r="M437" t="str">
        <f>'Data questionnaire - mobile'!$Q$45</f>
        <v>Q3 2025</v>
      </c>
    </row>
    <row r="438" spans="1:13" x14ac:dyDescent="0.45">
      <c r="A438">
        <f>'Overview and definitions'!$C$4</f>
        <v>0</v>
      </c>
      <c r="B438">
        <f>'Overview and definitions'!$C$6</f>
        <v>0</v>
      </c>
      <c r="C438">
        <f>'Overview and definitions'!$C$7</f>
        <v>0</v>
      </c>
      <c r="D438" t="str">
        <f>'Data questionnaire - mobile'!$C$1</f>
        <v>Data questionnaire: Mobile services</v>
      </c>
      <c r="E438" t="s">
        <v>1320</v>
      </c>
      <c r="F438">
        <v>437</v>
      </c>
      <c r="G438" t="str">
        <f>'Data questionnaire - mobile'!$B$125</f>
        <v>3.2.3.2.</v>
      </c>
      <c r="H438" t="s">
        <v>1322</v>
      </c>
      <c r="K438" t="s">
        <v>585</v>
      </c>
      <c r="L438" t="s">
        <v>70</v>
      </c>
      <c r="M438" t="str">
        <f>'Data questionnaire - mobile'!$E$45</f>
        <v>Q4 2024</v>
      </c>
    </row>
    <row r="439" spans="1:13" x14ac:dyDescent="0.45">
      <c r="A439">
        <f>'Overview and definitions'!$C$4</f>
        <v>0</v>
      </c>
      <c r="B439">
        <f>'Overview and definitions'!$C$6</f>
        <v>0</v>
      </c>
      <c r="C439">
        <f>'Overview and definitions'!$C$7</f>
        <v>0</v>
      </c>
      <c r="D439" t="str">
        <f>'Data questionnaire - mobile'!$C$1</f>
        <v>Data questionnaire: Mobile services</v>
      </c>
      <c r="E439" t="s">
        <v>1320</v>
      </c>
      <c r="F439">
        <v>438</v>
      </c>
      <c r="G439" t="str">
        <f>'Data questionnaire - mobile'!$B$125</f>
        <v>3.2.3.2.</v>
      </c>
      <c r="H439" t="s">
        <v>1322</v>
      </c>
      <c r="K439" t="s">
        <v>585</v>
      </c>
      <c r="L439" t="s">
        <v>70</v>
      </c>
      <c r="M439" t="str">
        <f>'Data questionnaire - mobile'!$I$45</f>
        <v>Q1 2025</v>
      </c>
    </row>
    <row r="440" spans="1:13" x14ac:dyDescent="0.45">
      <c r="A440">
        <f>'Overview and definitions'!$C$4</f>
        <v>0</v>
      </c>
      <c r="B440">
        <f>'Overview and definitions'!$C$6</f>
        <v>0</v>
      </c>
      <c r="C440">
        <f>'Overview and definitions'!$C$7</f>
        <v>0</v>
      </c>
      <c r="D440" t="str">
        <f>'Data questionnaire - mobile'!$C$1</f>
        <v>Data questionnaire: Mobile services</v>
      </c>
      <c r="E440" t="s">
        <v>1320</v>
      </c>
      <c r="F440">
        <v>439</v>
      </c>
      <c r="G440" t="str">
        <f>'Data questionnaire - mobile'!$B$125</f>
        <v>3.2.3.2.</v>
      </c>
      <c r="H440" t="s">
        <v>1322</v>
      </c>
      <c r="K440" t="s">
        <v>585</v>
      </c>
      <c r="L440" t="s">
        <v>70</v>
      </c>
      <c r="M440" t="str">
        <f>'Data questionnaire - mobile'!$M$45</f>
        <v>Q2 2025</v>
      </c>
    </row>
    <row r="441" spans="1:13" x14ac:dyDescent="0.45">
      <c r="A441">
        <f>'Overview and definitions'!$C$4</f>
        <v>0</v>
      </c>
      <c r="B441">
        <f>'Overview and definitions'!$C$6</f>
        <v>0</v>
      </c>
      <c r="C441">
        <f>'Overview and definitions'!$C$7</f>
        <v>0</v>
      </c>
      <c r="D441" t="str">
        <f>'Data questionnaire - mobile'!$C$1</f>
        <v>Data questionnaire: Mobile services</v>
      </c>
      <c r="E441" t="s">
        <v>1320</v>
      </c>
      <c r="F441">
        <v>440</v>
      </c>
      <c r="G441" t="str">
        <f>'Data questionnaire - mobile'!$B$125</f>
        <v>3.2.3.2.</v>
      </c>
      <c r="H441" t="s">
        <v>1322</v>
      </c>
      <c r="K441" t="s">
        <v>585</v>
      </c>
      <c r="L441" t="s">
        <v>70</v>
      </c>
      <c r="M441" t="str">
        <f>'Data questionnaire - mobile'!$Q$45</f>
        <v>Q3 2025</v>
      </c>
    </row>
    <row r="442" spans="1:13" x14ac:dyDescent="0.45">
      <c r="A442">
        <f>'Overview and definitions'!$C$4</f>
        <v>0</v>
      </c>
      <c r="B442">
        <f>'Overview and definitions'!$C$6</f>
        <v>0</v>
      </c>
      <c r="C442">
        <f>'Overview and definitions'!$C$7</f>
        <v>0</v>
      </c>
      <c r="D442" t="str">
        <f>'Data questionnaire - mobile'!$C$1</f>
        <v>Data questionnaire: Mobile services</v>
      </c>
      <c r="E442" t="s">
        <v>1320</v>
      </c>
      <c r="F442">
        <v>441</v>
      </c>
      <c r="G442" t="str">
        <f>'Data questionnaire - mobile'!$B$126</f>
        <v>3.2.3.3.</v>
      </c>
      <c r="H442" t="s">
        <v>1322</v>
      </c>
      <c r="K442" t="s">
        <v>585</v>
      </c>
      <c r="L442" t="s">
        <v>70</v>
      </c>
      <c r="M442" t="str">
        <f>'Data questionnaire - mobile'!$E$45</f>
        <v>Q4 2024</v>
      </c>
    </row>
    <row r="443" spans="1:13" x14ac:dyDescent="0.45">
      <c r="A443">
        <f>'Overview and definitions'!$C$4</f>
        <v>0</v>
      </c>
      <c r="B443">
        <f>'Overview and definitions'!$C$6</f>
        <v>0</v>
      </c>
      <c r="C443">
        <f>'Overview and definitions'!$C$7</f>
        <v>0</v>
      </c>
      <c r="D443" t="str">
        <f>'Data questionnaire - mobile'!$C$1</f>
        <v>Data questionnaire: Mobile services</v>
      </c>
      <c r="E443" t="s">
        <v>1320</v>
      </c>
      <c r="F443">
        <v>442</v>
      </c>
      <c r="G443" t="str">
        <f>'Data questionnaire - mobile'!$B$126</f>
        <v>3.2.3.3.</v>
      </c>
      <c r="H443" t="s">
        <v>1322</v>
      </c>
      <c r="K443" t="s">
        <v>585</v>
      </c>
      <c r="L443" t="s">
        <v>70</v>
      </c>
      <c r="M443" t="str">
        <f>'Data questionnaire - mobile'!$I$45</f>
        <v>Q1 2025</v>
      </c>
    </row>
    <row r="444" spans="1:13" x14ac:dyDescent="0.45">
      <c r="A444">
        <f>'Overview and definitions'!$C$4</f>
        <v>0</v>
      </c>
      <c r="B444">
        <f>'Overview and definitions'!$C$6</f>
        <v>0</v>
      </c>
      <c r="C444">
        <f>'Overview and definitions'!$C$7</f>
        <v>0</v>
      </c>
      <c r="D444" t="str">
        <f>'Data questionnaire - mobile'!$C$1</f>
        <v>Data questionnaire: Mobile services</v>
      </c>
      <c r="E444" t="s">
        <v>1320</v>
      </c>
      <c r="F444">
        <v>443</v>
      </c>
      <c r="G444" t="str">
        <f>'Data questionnaire - mobile'!$B$126</f>
        <v>3.2.3.3.</v>
      </c>
      <c r="H444" t="s">
        <v>1322</v>
      </c>
      <c r="K444" t="s">
        <v>585</v>
      </c>
      <c r="L444" t="s">
        <v>70</v>
      </c>
      <c r="M444" t="str">
        <f>'Data questionnaire - mobile'!$M$45</f>
        <v>Q2 2025</v>
      </c>
    </row>
    <row r="445" spans="1:13" x14ac:dyDescent="0.45">
      <c r="A445">
        <f>'Overview and definitions'!$C$4</f>
        <v>0</v>
      </c>
      <c r="B445">
        <f>'Overview and definitions'!$C$6</f>
        <v>0</v>
      </c>
      <c r="C445">
        <f>'Overview and definitions'!$C$7</f>
        <v>0</v>
      </c>
      <c r="D445" t="str">
        <f>'Data questionnaire - mobile'!$C$1</f>
        <v>Data questionnaire: Mobile services</v>
      </c>
      <c r="E445" t="s">
        <v>1320</v>
      </c>
      <c r="F445">
        <v>444</v>
      </c>
      <c r="G445" t="str">
        <f>'Data questionnaire - mobile'!$B$126</f>
        <v>3.2.3.3.</v>
      </c>
      <c r="H445" t="s">
        <v>1322</v>
      </c>
      <c r="K445" t="s">
        <v>585</v>
      </c>
      <c r="L445" t="s">
        <v>70</v>
      </c>
      <c r="M445" t="str">
        <f>'Data questionnaire - mobile'!$Q$45</f>
        <v>Q3 2025</v>
      </c>
    </row>
    <row r="446" spans="1:13" x14ac:dyDescent="0.45">
      <c r="A446">
        <f>'Overview and definitions'!$C$4</f>
        <v>0</v>
      </c>
      <c r="B446">
        <f>'Overview and definitions'!$C$6</f>
        <v>0</v>
      </c>
      <c r="C446">
        <f>'Overview and definitions'!$C$7</f>
        <v>0</v>
      </c>
      <c r="D446" t="str">
        <f>'Data questionnaire - mobile'!$C$1</f>
        <v>Data questionnaire: Mobile services</v>
      </c>
      <c r="E446" t="s">
        <v>1320</v>
      </c>
      <c r="F446">
        <v>445</v>
      </c>
      <c r="G446" t="str">
        <f>'Data questionnaire - mobile'!$B$131</f>
        <v>3.3.1.</v>
      </c>
      <c r="H446" t="str">
        <f>'Data questionnaire - mobile'!$E$46</f>
        <v>units</v>
      </c>
      <c r="K446" t="s">
        <v>773</v>
      </c>
      <c r="L446" t="s">
        <v>70</v>
      </c>
      <c r="M446" t="str">
        <f>'Data questionnaire - mobile'!$E$45</f>
        <v>Q4 2024</v>
      </c>
    </row>
    <row r="447" spans="1:13" x14ac:dyDescent="0.45">
      <c r="A447">
        <f>'Overview and definitions'!$C$4</f>
        <v>0</v>
      </c>
      <c r="B447">
        <f>'Overview and definitions'!$C$6</f>
        <v>0</v>
      </c>
      <c r="C447">
        <f>'Overview and definitions'!$C$7</f>
        <v>0</v>
      </c>
      <c r="D447" t="str">
        <f>'Data questionnaire - mobile'!$C$1</f>
        <v>Data questionnaire: Mobile services</v>
      </c>
      <c r="E447" t="s">
        <v>1320</v>
      </c>
      <c r="F447">
        <v>446</v>
      </c>
      <c r="G447" t="str">
        <f>'Data questionnaire - mobile'!$B$131</f>
        <v>3.3.1.</v>
      </c>
      <c r="H447" t="str">
        <f>'Data questionnaire - mobile'!$E$46</f>
        <v>units</v>
      </c>
      <c r="K447" t="s">
        <v>773</v>
      </c>
      <c r="L447" t="s">
        <v>70</v>
      </c>
      <c r="M447" t="str">
        <f>'Data questionnaire - mobile'!$I$45</f>
        <v>Q1 2025</v>
      </c>
    </row>
    <row r="448" spans="1:13" x14ac:dyDescent="0.45">
      <c r="A448">
        <f>'Overview and definitions'!$C$4</f>
        <v>0</v>
      </c>
      <c r="B448">
        <f>'Overview and definitions'!$C$6</f>
        <v>0</v>
      </c>
      <c r="C448">
        <f>'Overview and definitions'!$C$7</f>
        <v>0</v>
      </c>
      <c r="D448" t="str">
        <f>'Data questionnaire - mobile'!$C$1</f>
        <v>Data questionnaire: Mobile services</v>
      </c>
      <c r="E448" t="s">
        <v>1320</v>
      </c>
      <c r="F448">
        <v>447</v>
      </c>
      <c r="G448" t="str">
        <f>'Data questionnaire - mobile'!$B$131</f>
        <v>3.3.1.</v>
      </c>
      <c r="H448" t="str">
        <f>'Data questionnaire - mobile'!$E$46</f>
        <v>units</v>
      </c>
      <c r="K448" t="s">
        <v>773</v>
      </c>
      <c r="L448" t="s">
        <v>70</v>
      </c>
      <c r="M448" t="str">
        <f>'Data questionnaire - mobile'!$M$45</f>
        <v>Q2 2025</v>
      </c>
    </row>
    <row r="449" spans="1:13" x14ac:dyDescent="0.45">
      <c r="A449">
        <f>'Overview and definitions'!$C$4</f>
        <v>0</v>
      </c>
      <c r="B449">
        <f>'Overview and definitions'!$C$6</f>
        <v>0</v>
      </c>
      <c r="C449">
        <f>'Overview and definitions'!$C$7</f>
        <v>0</v>
      </c>
      <c r="D449" t="str">
        <f>'Data questionnaire - mobile'!$C$1</f>
        <v>Data questionnaire: Mobile services</v>
      </c>
      <c r="E449" t="s">
        <v>1320</v>
      </c>
      <c r="F449">
        <v>448</v>
      </c>
      <c r="G449" t="str">
        <f>'Data questionnaire - mobile'!$B$131</f>
        <v>3.3.1.</v>
      </c>
      <c r="H449" t="str">
        <f>'Data questionnaire - mobile'!$E$46</f>
        <v>units</v>
      </c>
      <c r="K449" t="s">
        <v>773</v>
      </c>
      <c r="L449" t="s">
        <v>70</v>
      </c>
      <c r="M449" t="str">
        <f>'Data questionnaire - mobile'!$Q$45</f>
        <v>Q3 2025</v>
      </c>
    </row>
    <row r="450" spans="1:13" x14ac:dyDescent="0.45">
      <c r="A450">
        <f>'Overview and definitions'!$C$4</f>
        <v>0</v>
      </c>
      <c r="B450">
        <f>'Overview and definitions'!$C$6</f>
        <v>0</v>
      </c>
      <c r="C450">
        <f>'Overview and definitions'!$C$7</f>
        <v>0</v>
      </c>
      <c r="D450" t="str">
        <f>'Data questionnaire - mobile'!$C$1</f>
        <v>Data questionnaire: Mobile services</v>
      </c>
      <c r="E450" t="s">
        <v>1320</v>
      </c>
      <c r="F450">
        <v>449</v>
      </c>
      <c r="G450" t="str">
        <f>'Data questionnaire - mobile'!$B$132</f>
        <v>3.3.2.</v>
      </c>
      <c r="H450" t="str">
        <f>'Data questionnaire - mobile'!$E$46</f>
        <v>units</v>
      </c>
      <c r="K450" t="s">
        <v>521</v>
      </c>
      <c r="L450" t="s">
        <v>70</v>
      </c>
      <c r="M450" t="str">
        <f>'Data questionnaire - mobile'!$E$45</f>
        <v>Q4 2024</v>
      </c>
    </row>
    <row r="451" spans="1:13" x14ac:dyDescent="0.45">
      <c r="A451">
        <f>'Overview and definitions'!$C$4</f>
        <v>0</v>
      </c>
      <c r="B451">
        <f>'Overview and definitions'!$C$6</f>
        <v>0</v>
      </c>
      <c r="C451">
        <f>'Overview and definitions'!$C$7</f>
        <v>0</v>
      </c>
      <c r="D451" t="str">
        <f>'Data questionnaire - mobile'!$C$1</f>
        <v>Data questionnaire: Mobile services</v>
      </c>
      <c r="E451" t="s">
        <v>1320</v>
      </c>
      <c r="F451">
        <v>450</v>
      </c>
      <c r="G451" t="str">
        <f>'Data questionnaire - mobile'!$B$132</f>
        <v>3.3.2.</v>
      </c>
      <c r="H451" t="str">
        <f>'Data questionnaire - mobile'!$E$46</f>
        <v>units</v>
      </c>
      <c r="K451" t="s">
        <v>521</v>
      </c>
      <c r="L451" t="s">
        <v>70</v>
      </c>
      <c r="M451" t="str">
        <f>'Data questionnaire - mobile'!$I$45</f>
        <v>Q1 2025</v>
      </c>
    </row>
    <row r="452" spans="1:13" x14ac:dyDescent="0.45">
      <c r="A452">
        <f>'Overview and definitions'!$C$4</f>
        <v>0</v>
      </c>
      <c r="B452">
        <f>'Overview and definitions'!$C$6</f>
        <v>0</v>
      </c>
      <c r="C452">
        <f>'Overview and definitions'!$C$7</f>
        <v>0</v>
      </c>
      <c r="D452" t="str">
        <f>'Data questionnaire - mobile'!$C$1</f>
        <v>Data questionnaire: Mobile services</v>
      </c>
      <c r="E452" t="s">
        <v>1320</v>
      </c>
      <c r="F452">
        <v>451</v>
      </c>
      <c r="G452" t="str">
        <f>'Data questionnaire - mobile'!$B$132</f>
        <v>3.3.2.</v>
      </c>
      <c r="H452" t="str">
        <f>'Data questionnaire - mobile'!$E$46</f>
        <v>units</v>
      </c>
      <c r="K452" t="s">
        <v>521</v>
      </c>
      <c r="L452" t="s">
        <v>70</v>
      </c>
      <c r="M452" t="str">
        <f>'Data questionnaire - mobile'!$M$45</f>
        <v>Q2 2025</v>
      </c>
    </row>
    <row r="453" spans="1:13" x14ac:dyDescent="0.45">
      <c r="A453">
        <f>'Overview and definitions'!$C$4</f>
        <v>0</v>
      </c>
      <c r="B453">
        <f>'Overview and definitions'!$C$6</f>
        <v>0</v>
      </c>
      <c r="C453">
        <f>'Overview and definitions'!$C$7</f>
        <v>0</v>
      </c>
      <c r="D453" t="str">
        <f>'Data questionnaire - mobile'!$C$1</f>
        <v>Data questionnaire: Mobile services</v>
      </c>
      <c r="E453" t="s">
        <v>1320</v>
      </c>
      <c r="F453">
        <v>452</v>
      </c>
      <c r="G453" t="str">
        <f>'Data questionnaire - mobile'!$B$132</f>
        <v>3.3.2.</v>
      </c>
      <c r="H453" t="str">
        <f>'Data questionnaire - mobile'!$E$46</f>
        <v>units</v>
      </c>
      <c r="K453" t="s">
        <v>521</v>
      </c>
      <c r="L453" t="s">
        <v>70</v>
      </c>
      <c r="M453" t="str">
        <f>'Data questionnaire - mobile'!$Q$45</f>
        <v>Q3 2025</v>
      </c>
    </row>
    <row r="454" spans="1:13" x14ac:dyDescent="0.45">
      <c r="A454">
        <f>'Overview and definitions'!$C$4</f>
        <v>0</v>
      </c>
      <c r="B454">
        <f>'Overview and definitions'!$C$6</f>
        <v>0</v>
      </c>
      <c r="C454">
        <f>'Overview and definitions'!$C$7</f>
        <v>0</v>
      </c>
      <c r="D454" t="str">
        <f>'Data questionnaire - mobile'!$C$1</f>
        <v>Data questionnaire: Mobile services</v>
      </c>
      <c r="E454" t="s">
        <v>1320</v>
      </c>
      <c r="F454">
        <v>453</v>
      </c>
      <c r="G454" t="str">
        <f>'Data questionnaire - mobile'!$B$133</f>
        <v>3.3.3.</v>
      </c>
      <c r="H454" t="str">
        <f>'Data questionnaire - mobile'!$E$46</f>
        <v>units</v>
      </c>
      <c r="K454" t="s">
        <v>585</v>
      </c>
      <c r="L454" t="s">
        <v>70</v>
      </c>
      <c r="M454" t="str">
        <f>'Data questionnaire - mobile'!$E$45</f>
        <v>Q4 2024</v>
      </c>
    </row>
    <row r="455" spans="1:13" x14ac:dyDescent="0.45">
      <c r="A455">
        <f>'Overview and definitions'!$C$4</f>
        <v>0</v>
      </c>
      <c r="B455">
        <f>'Overview and definitions'!$C$6</f>
        <v>0</v>
      </c>
      <c r="C455">
        <f>'Overview and definitions'!$C$7</f>
        <v>0</v>
      </c>
      <c r="D455" t="str">
        <f>'Data questionnaire - mobile'!$C$1</f>
        <v>Data questionnaire: Mobile services</v>
      </c>
      <c r="E455" t="s">
        <v>1320</v>
      </c>
      <c r="F455">
        <v>454</v>
      </c>
      <c r="G455" t="str">
        <f>'Data questionnaire - mobile'!$B$133</f>
        <v>3.3.3.</v>
      </c>
      <c r="H455" t="str">
        <f>'Data questionnaire - mobile'!$E$46</f>
        <v>units</v>
      </c>
      <c r="K455" t="s">
        <v>585</v>
      </c>
      <c r="L455" t="s">
        <v>70</v>
      </c>
      <c r="M455" t="str">
        <f>'Data questionnaire - mobile'!$I$45</f>
        <v>Q1 2025</v>
      </c>
    </row>
    <row r="456" spans="1:13" x14ac:dyDescent="0.45">
      <c r="A456">
        <f>'Overview and definitions'!$C$4</f>
        <v>0</v>
      </c>
      <c r="B456">
        <f>'Overview and definitions'!$C$6</f>
        <v>0</v>
      </c>
      <c r="C456">
        <f>'Overview and definitions'!$C$7</f>
        <v>0</v>
      </c>
      <c r="D456" t="str">
        <f>'Data questionnaire - mobile'!$C$1</f>
        <v>Data questionnaire: Mobile services</v>
      </c>
      <c r="E456" t="s">
        <v>1320</v>
      </c>
      <c r="F456">
        <v>455</v>
      </c>
      <c r="G456" t="str">
        <f>'Data questionnaire - mobile'!$B$133</f>
        <v>3.3.3.</v>
      </c>
      <c r="H456" t="str">
        <f>'Data questionnaire - mobile'!$E$46</f>
        <v>units</v>
      </c>
      <c r="K456" t="s">
        <v>585</v>
      </c>
      <c r="L456" t="s">
        <v>70</v>
      </c>
      <c r="M456" t="str">
        <f>'Data questionnaire - mobile'!$M$45</f>
        <v>Q2 2025</v>
      </c>
    </row>
    <row r="457" spans="1:13" x14ac:dyDescent="0.45">
      <c r="A457">
        <f>'Overview and definitions'!$C$4</f>
        <v>0</v>
      </c>
      <c r="B457">
        <f>'Overview and definitions'!$C$6</f>
        <v>0</v>
      </c>
      <c r="C457">
        <f>'Overview and definitions'!$C$7</f>
        <v>0</v>
      </c>
      <c r="D457" t="str">
        <f>'Data questionnaire - mobile'!$C$1</f>
        <v>Data questionnaire: Mobile services</v>
      </c>
      <c r="E457" t="s">
        <v>1320</v>
      </c>
      <c r="F457">
        <v>456</v>
      </c>
      <c r="G457" t="str">
        <f>'Data questionnaire - mobile'!$B$133</f>
        <v>3.3.3.</v>
      </c>
      <c r="H457" t="str">
        <f>'Data questionnaire - mobile'!$E$46</f>
        <v>units</v>
      </c>
      <c r="K457" t="s">
        <v>585</v>
      </c>
      <c r="L457" t="s">
        <v>70</v>
      </c>
      <c r="M457" t="str">
        <f>'Data questionnaire - mobile'!$Q$45</f>
        <v>Q3 2025</v>
      </c>
    </row>
    <row r="458" spans="1:13" x14ac:dyDescent="0.45">
      <c r="A458">
        <f>'Overview and definitions'!$C$4</f>
        <v>0</v>
      </c>
      <c r="B458">
        <f>'Overview and definitions'!$C$6</f>
        <v>0</v>
      </c>
      <c r="C458">
        <f>'Overview and definitions'!$C$7</f>
        <v>0</v>
      </c>
      <c r="D458" t="str">
        <f>'Data questionnaire - mobile'!$C$1</f>
        <v>Data questionnaire: Mobile services</v>
      </c>
      <c r="E458" t="s">
        <v>1320</v>
      </c>
      <c r="F458">
        <v>457</v>
      </c>
      <c r="G458" t="str">
        <f>'Data questionnaire - mobile'!$B$131</f>
        <v>3.3.1.</v>
      </c>
      <c r="H458" t="s">
        <v>126</v>
      </c>
      <c r="K458" t="s">
        <v>773</v>
      </c>
      <c r="L458" t="s">
        <v>70</v>
      </c>
      <c r="M458" t="str">
        <f>'Data questionnaire - mobile'!$E$45</f>
        <v>Q4 2024</v>
      </c>
    </row>
    <row r="459" spans="1:13" x14ac:dyDescent="0.45">
      <c r="A459">
        <f>'Overview and definitions'!$C$4</f>
        <v>0</v>
      </c>
      <c r="B459">
        <f>'Overview and definitions'!$C$6</f>
        <v>0</v>
      </c>
      <c r="C459">
        <f>'Overview and definitions'!$C$7</f>
        <v>0</v>
      </c>
      <c r="D459" t="str">
        <f>'Data questionnaire - mobile'!$C$1</f>
        <v>Data questionnaire: Mobile services</v>
      </c>
      <c r="E459" t="s">
        <v>1320</v>
      </c>
      <c r="F459">
        <v>458</v>
      </c>
      <c r="G459" t="str">
        <f>'Data questionnaire - mobile'!$B$131</f>
        <v>3.3.1.</v>
      </c>
      <c r="H459" t="s">
        <v>126</v>
      </c>
      <c r="K459" t="s">
        <v>773</v>
      </c>
      <c r="L459" t="s">
        <v>70</v>
      </c>
      <c r="M459" t="str">
        <f>'Data questionnaire - mobile'!$I$45</f>
        <v>Q1 2025</v>
      </c>
    </row>
    <row r="460" spans="1:13" x14ac:dyDescent="0.45">
      <c r="A460">
        <f>'Overview and definitions'!$C$4</f>
        <v>0</v>
      </c>
      <c r="B460">
        <f>'Overview and definitions'!$C$6</f>
        <v>0</v>
      </c>
      <c r="C460">
        <f>'Overview and definitions'!$C$7</f>
        <v>0</v>
      </c>
      <c r="D460" t="str">
        <f>'Data questionnaire - mobile'!$C$1</f>
        <v>Data questionnaire: Mobile services</v>
      </c>
      <c r="E460" t="s">
        <v>1320</v>
      </c>
      <c r="F460">
        <v>459</v>
      </c>
      <c r="G460" t="str">
        <f>'Data questionnaire - mobile'!$B$131</f>
        <v>3.3.1.</v>
      </c>
      <c r="H460" t="s">
        <v>126</v>
      </c>
      <c r="K460" t="s">
        <v>773</v>
      </c>
      <c r="L460" t="s">
        <v>70</v>
      </c>
      <c r="M460" t="str">
        <f>'Data questionnaire - mobile'!$M$45</f>
        <v>Q2 2025</v>
      </c>
    </row>
    <row r="461" spans="1:13" x14ac:dyDescent="0.45">
      <c r="A461">
        <f>'Overview and definitions'!$C$4</f>
        <v>0</v>
      </c>
      <c r="B461">
        <f>'Overview and definitions'!$C$6</f>
        <v>0</v>
      </c>
      <c r="C461">
        <f>'Overview and definitions'!$C$7</f>
        <v>0</v>
      </c>
      <c r="D461" t="str">
        <f>'Data questionnaire - mobile'!$C$1</f>
        <v>Data questionnaire: Mobile services</v>
      </c>
      <c r="E461" t="s">
        <v>1320</v>
      </c>
      <c r="F461">
        <v>460</v>
      </c>
      <c r="G461" t="str">
        <f>'Data questionnaire - mobile'!$B$131</f>
        <v>3.3.1.</v>
      </c>
      <c r="H461" t="s">
        <v>126</v>
      </c>
      <c r="K461" t="s">
        <v>773</v>
      </c>
      <c r="L461" t="s">
        <v>70</v>
      </c>
      <c r="M461" t="str">
        <f>'Data questionnaire - mobile'!$Q$45</f>
        <v>Q3 2025</v>
      </c>
    </row>
    <row r="462" spans="1:13" x14ac:dyDescent="0.45">
      <c r="A462">
        <f>'Overview and definitions'!$C$4</f>
        <v>0</v>
      </c>
      <c r="B462">
        <f>'Overview and definitions'!$C$6</f>
        <v>0</v>
      </c>
      <c r="C462">
        <f>'Overview and definitions'!$C$7</f>
        <v>0</v>
      </c>
      <c r="D462" t="str">
        <f>'Data questionnaire - mobile'!$C$1</f>
        <v>Data questionnaire: Mobile services</v>
      </c>
      <c r="E462" t="s">
        <v>1320</v>
      </c>
      <c r="F462">
        <v>461</v>
      </c>
      <c r="G462" t="str">
        <f>'Data questionnaire - mobile'!$B$132</f>
        <v>3.3.2.</v>
      </c>
      <c r="H462" t="s">
        <v>126</v>
      </c>
      <c r="K462" t="s">
        <v>521</v>
      </c>
      <c r="L462" t="s">
        <v>70</v>
      </c>
      <c r="M462" t="str">
        <f>'Data questionnaire - mobile'!$E$45</f>
        <v>Q4 2024</v>
      </c>
    </row>
    <row r="463" spans="1:13" x14ac:dyDescent="0.45">
      <c r="A463">
        <f>'Overview and definitions'!$C$4</f>
        <v>0</v>
      </c>
      <c r="B463">
        <f>'Overview and definitions'!$C$6</f>
        <v>0</v>
      </c>
      <c r="C463">
        <f>'Overview and definitions'!$C$7</f>
        <v>0</v>
      </c>
      <c r="D463" t="str">
        <f>'Data questionnaire - mobile'!$C$1</f>
        <v>Data questionnaire: Mobile services</v>
      </c>
      <c r="E463" t="s">
        <v>1320</v>
      </c>
      <c r="F463">
        <v>462</v>
      </c>
      <c r="G463" t="str">
        <f>'Data questionnaire - mobile'!$B$132</f>
        <v>3.3.2.</v>
      </c>
      <c r="H463" t="s">
        <v>126</v>
      </c>
      <c r="K463" t="s">
        <v>521</v>
      </c>
      <c r="L463" t="s">
        <v>70</v>
      </c>
      <c r="M463" t="str">
        <f>'Data questionnaire - mobile'!$I$45</f>
        <v>Q1 2025</v>
      </c>
    </row>
    <row r="464" spans="1:13" x14ac:dyDescent="0.45">
      <c r="A464">
        <f>'Overview and definitions'!$C$4</f>
        <v>0</v>
      </c>
      <c r="B464">
        <f>'Overview and definitions'!$C$6</f>
        <v>0</v>
      </c>
      <c r="C464">
        <f>'Overview and definitions'!$C$7</f>
        <v>0</v>
      </c>
      <c r="D464" t="str">
        <f>'Data questionnaire - mobile'!$C$1</f>
        <v>Data questionnaire: Mobile services</v>
      </c>
      <c r="E464" t="s">
        <v>1320</v>
      </c>
      <c r="F464">
        <v>463</v>
      </c>
      <c r="G464" t="str">
        <f>'Data questionnaire - mobile'!$B$132</f>
        <v>3.3.2.</v>
      </c>
      <c r="H464" t="s">
        <v>126</v>
      </c>
      <c r="K464" t="s">
        <v>521</v>
      </c>
      <c r="L464" t="s">
        <v>70</v>
      </c>
      <c r="M464" t="str">
        <f>'Data questionnaire - mobile'!$M$45</f>
        <v>Q2 2025</v>
      </c>
    </row>
    <row r="465" spans="1:13" x14ac:dyDescent="0.45">
      <c r="A465">
        <f>'Overview and definitions'!$C$4</f>
        <v>0</v>
      </c>
      <c r="B465">
        <f>'Overview and definitions'!$C$6</f>
        <v>0</v>
      </c>
      <c r="C465">
        <f>'Overview and definitions'!$C$7</f>
        <v>0</v>
      </c>
      <c r="D465" t="str">
        <f>'Data questionnaire - mobile'!$C$1</f>
        <v>Data questionnaire: Mobile services</v>
      </c>
      <c r="E465" t="s">
        <v>1320</v>
      </c>
      <c r="F465">
        <v>464</v>
      </c>
      <c r="G465" t="str">
        <f>'Data questionnaire - mobile'!$B$132</f>
        <v>3.3.2.</v>
      </c>
      <c r="H465" t="s">
        <v>126</v>
      </c>
      <c r="K465" t="s">
        <v>521</v>
      </c>
      <c r="L465" t="s">
        <v>70</v>
      </c>
      <c r="M465" t="str">
        <f>'Data questionnaire - mobile'!$Q$45</f>
        <v>Q3 2025</v>
      </c>
    </row>
    <row r="466" spans="1:13" x14ac:dyDescent="0.45">
      <c r="A466">
        <f>'Overview and definitions'!$C$4</f>
        <v>0</v>
      </c>
      <c r="B466">
        <f>'Overview and definitions'!$C$6</f>
        <v>0</v>
      </c>
      <c r="C466">
        <f>'Overview and definitions'!$C$7</f>
        <v>0</v>
      </c>
      <c r="D466" t="str">
        <f>'Data questionnaire - mobile'!$C$1</f>
        <v>Data questionnaire: Mobile services</v>
      </c>
      <c r="E466" t="s">
        <v>1320</v>
      </c>
      <c r="F466">
        <v>465</v>
      </c>
      <c r="G466" t="str">
        <f>'Data questionnaire - mobile'!$B$133</f>
        <v>3.3.3.</v>
      </c>
      <c r="H466" t="s">
        <v>126</v>
      </c>
      <c r="K466" t="s">
        <v>585</v>
      </c>
      <c r="L466" t="s">
        <v>70</v>
      </c>
      <c r="M466" t="str">
        <f>'Data questionnaire - mobile'!$E$45</f>
        <v>Q4 2024</v>
      </c>
    </row>
    <row r="467" spans="1:13" x14ac:dyDescent="0.45">
      <c r="A467">
        <f>'Overview and definitions'!$C$4</f>
        <v>0</v>
      </c>
      <c r="B467">
        <f>'Overview and definitions'!$C$6</f>
        <v>0</v>
      </c>
      <c r="C467">
        <f>'Overview and definitions'!$C$7</f>
        <v>0</v>
      </c>
      <c r="D467" t="str">
        <f>'Data questionnaire - mobile'!$C$1</f>
        <v>Data questionnaire: Mobile services</v>
      </c>
      <c r="E467" t="s">
        <v>1320</v>
      </c>
      <c r="F467">
        <v>466</v>
      </c>
      <c r="G467" t="str">
        <f>'Data questionnaire - mobile'!$B$133</f>
        <v>3.3.3.</v>
      </c>
      <c r="H467" t="s">
        <v>126</v>
      </c>
      <c r="K467" t="s">
        <v>585</v>
      </c>
      <c r="L467" t="s">
        <v>70</v>
      </c>
      <c r="M467" t="str">
        <f>'Data questionnaire - mobile'!$I$45</f>
        <v>Q1 2025</v>
      </c>
    </row>
    <row r="468" spans="1:13" x14ac:dyDescent="0.45">
      <c r="A468">
        <f>'Overview and definitions'!$C$4</f>
        <v>0</v>
      </c>
      <c r="B468">
        <f>'Overview and definitions'!$C$6</f>
        <v>0</v>
      </c>
      <c r="C468">
        <f>'Overview and definitions'!$C$7</f>
        <v>0</v>
      </c>
      <c r="D468" t="str">
        <f>'Data questionnaire - mobile'!$C$1</f>
        <v>Data questionnaire: Mobile services</v>
      </c>
      <c r="E468" t="s">
        <v>1320</v>
      </c>
      <c r="F468">
        <v>467</v>
      </c>
      <c r="G468" t="str">
        <f>'Data questionnaire - mobile'!$B$133</f>
        <v>3.3.3.</v>
      </c>
      <c r="H468" t="s">
        <v>126</v>
      </c>
      <c r="K468" t="s">
        <v>585</v>
      </c>
      <c r="L468" t="s">
        <v>70</v>
      </c>
      <c r="M468" t="str">
        <f>'Data questionnaire - mobile'!$M$45</f>
        <v>Q2 2025</v>
      </c>
    </row>
    <row r="469" spans="1:13" x14ac:dyDescent="0.45">
      <c r="A469">
        <f>'Overview and definitions'!$C$4</f>
        <v>0</v>
      </c>
      <c r="B469">
        <f>'Overview and definitions'!$C$6</f>
        <v>0</v>
      </c>
      <c r="C469">
        <f>'Overview and definitions'!$C$7</f>
        <v>0</v>
      </c>
      <c r="D469" t="str">
        <f>'Data questionnaire - mobile'!$C$1</f>
        <v>Data questionnaire: Mobile services</v>
      </c>
      <c r="E469" t="s">
        <v>1320</v>
      </c>
      <c r="F469">
        <v>468</v>
      </c>
      <c r="G469" t="str">
        <f>'Data questionnaire - mobile'!$B$133</f>
        <v>3.3.3.</v>
      </c>
      <c r="H469" t="s">
        <v>126</v>
      </c>
      <c r="K469" t="s">
        <v>585</v>
      </c>
      <c r="L469" t="s">
        <v>70</v>
      </c>
      <c r="M469" t="str">
        <f>'Data questionnaire - mobile'!$Q$45</f>
        <v>Q3 2025</v>
      </c>
    </row>
    <row r="470" spans="1:13" x14ac:dyDescent="0.45">
      <c r="A470">
        <f>'Overview and definitions'!$C$4</f>
        <v>0</v>
      </c>
      <c r="B470">
        <f>'Overview and definitions'!$C$6</f>
        <v>0</v>
      </c>
      <c r="C470">
        <f>'Overview and definitions'!$C$7</f>
        <v>0</v>
      </c>
      <c r="D470" t="str">
        <f>'Data questionnaire - mobile'!$C$1</f>
        <v>Data questionnaire: Mobile services</v>
      </c>
      <c r="E470" t="s">
        <v>1323</v>
      </c>
      <c r="F470">
        <v>469</v>
      </c>
      <c r="G470" t="str">
        <f>'Data questionnaire - mobile'!$B$143</f>
        <v>4.1.1.1.</v>
      </c>
      <c r="H470" t="str">
        <f>'Data questionnaire - mobile'!$E$46</f>
        <v>units</v>
      </c>
      <c r="K470" t="s">
        <v>773</v>
      </c>
      <c r="L470" t="s">
        <v>70</v>
      </c>
      <c r="M470" t="str">
        <f>'Data questionnaire - mobile'!$E$45</f>
        <v>Q4 2024</v>
      </c>
    </row>
    <row r="471" spans="1:13" x14ac:dyDescent="0.45">
      <c r="A471">
        <f>'Overview and definitions'!$C$4</f>
        <v>0</v>
      </c>
      <c r="B471">
        <f>'Overview and definitions'!$C$6</f>
        <v>0</v>
      </c>
      <c r="C471">
        <f>'Overview and definitions'!$C$7</f>
        <v>0</v>
      </c>
      <c r="D471" t="str">
        <f>'Data questionnaire - mobile'!$C$1</f>
        <v>Data questionnaire: Mobile services</v>
      </c>
      <c r="E471" t="s">
        <v>1323</v>
      </c>
      <c r="F471">
        <v>470</v>
      </c>
      <c r="G471" t="str">
        <f>'Data questionnaire - mobile'!$B$143</f>
        <v>4.1.1.1.</v>
      </c>
      <c r="H471" t="str">
        <f>'Data questionnaire - mobile'!$E$46</f>
        <v>units</v>
      </c>
      <c r="K471" t="s">
        <v>773</v>
      </c>
      <c r="L471" t="s">
        <v>70</v>
      </c>
      <c r="M471" t="str">
        <f>'Data questionnaire - mobile'!$I$45</f>
        <v>Q1 2025</v>
      </c>
    </row>
    <row r="472" spans="1:13" x14ac:dyDescent="0.45">
      <c r="A472">
        <f>'Overview and definitions'!$C$4</f>
        <v>0</v>
      </c>
      <c r="B472">
        <f>'Overview and definitions'!$C$6</f>
        <v>0</v>
      </c>
      <c r="C472">
        <f>'Overview and definitions'!$C$7</f>
        <v>0</v>
      </c>
      <c r="D472" t="str">
        <f>'Data questionnaire - mobile'!$C$1</f>
        <v>Data questionnaire: Mobile services</v>
      </c>
      <c r="E472" t="s">
        <v>1323</v>
      </c>
      <c r="F472">
        <v>471</v>
      </c>
      <c r="G472" t="str">
        <f>'Data questionnaire - mobile'!$B$143</f>
        <v>4.1.1.1.</v>
      </c>
      <c r="H472" t="str">
        <f>'Data questionnaire - mobile'!$E$46</f>
        <v>units</v>
      </c>
      <c r="K472" t="s">
        <v>773</v>
      </c>
      <c r="L472" t="s">
        <v>70</v>
      </c>
      <c r="M472" t="str">
        <f>'Data questionnaire - mobile'!$M$45</f>
        <v>Q2 2025</v>
      </c>
    </row>
    <row r="473" spans="1:13" x14ac:dyDescent="0.45">
      <c r="A473">
        <f>'Overview and definitions'!$C$4</f>
        <v>0</v>
      </c>
      <c r="B473">
        <f>'Overview and definitions'!$C$6</f>
        <v>0</v>
      </c>
      <c r="C473">
        <f>'Overview and definitions'!$C$7</f>
        <v>0</v>
      </c>
      <c r="D473" t="str">
        <f>'Data questionnaire - mobile'!$C$1</f>
        <v>Data questionnaire: Mobile services</v>
      </c>
      <c r="E473" t="s">
        <v>1323</v>
      </c>
      <c r="F473">
        <v>472</v>
      </c>
      <c r="G473" t="str">
        <f>'Data questionnaire - mobile'!$B$143</f>
        <v>4.1.1.1.</v>
      </c>
      <c r="H473" t="str">
        <f>'Data questionnaire - mobile'!$E$46</f>
        <v>units</v>
      </c>
      <c r="K473" t="s">
        <v>773</v>
      </c>
      <c r="L473" t="s">
        <v>70</v>
      </c>
      <c r="M473" t="str">
        <f>'Data questionnaire - mobile'!$Q$45</f>
        <v>Q3 2025</v>
      </c>
    </row>
    <row r="474" spans="1:13" x14ac:dyDescent="0.45">
      <c r="A474">
        <f>'Overview and definitions'!$C$4</f>
        <v>0</v>
      </c>
      <c r="B474">
        <f>'Overview and definitions'!$C$6</f>
        <v>0</v>
      </c>
      <c r="C474">
        <f>'Overview and definitions'!$C$7</f>
        <v>0</v>
      </c>
      <c r="D474" t="str">
        <f>'Data questionnaire - mobile'!$C$1</f>
        <v>Data questionnaire: Mobile services</v>
      </c>
      <c r="E474" t="s">
        <v>1323</v>
      </c>
      <c r="F474">
        <v>473</v>
      </c>
      <c r="G474" t="str">
        <f>'Data questionnaire - mobile'!$B$144</f>
        <v>4.1.1.2.</v>
      </c>
      <c r="H474" t="str">
        <f>'Data questionnaire - mobile'!$E$46</f>
        <v>units</v>
      </c>
      <c r="K474" t="s">
        <v>521</v>
      </c>
      <c r="L474" t="s">
        <v>70</v>
      </c>
      <c r="M474" t="str">
        <f>'Data questionnaire - mobile'!$E$45</f>
        <v>Q4 2024</v>
      </c>
    </row>
    <row r="475" spans="1:13" x14ac:dyDescent="0.45">
      <c r="A475">
        <f>'Overview and definitions'!$C$4</f>
        <v>0</v>
      </c>
      <c r="B475">
        <f>'Overview and definitions'!$C$6</f>
        <v>0</v>
      </c>
      <c r="C475">
        <f>'Overview and definitions'!$C$7</f>
        <v>0</v>
      </c>
      <c r="D475" t="str">
        <f>'Data questionnaire - mobile'!$C$1</f>
        <v>Data questionnaire: Mobile services</v>
      </c>
      <c r="E475" t="s">
        <v>1323</v>
      </c>
      <c r="F475">
        <v>474</v>
      </c>
      <c r="G475" t="str">
        <f>'Data questionnaire - mobile'!$B$144</f>
        <v>4.1.1.2.</v>
      </c>
      <c r="H475" t="str">
        <f>'Data questionnaire - mobile'!$E$46</f>
        <v>units</v>
      </c>
      <c r="K475" t="s">
        <v>521</v>
      </c>
      <c r="L475" t="s">
        <v>70</v>
      </c>
      <c r="M475" t="str">
        <f>'Data questionnaire - mobile'!$I$45</f>
        <v>Q1 2025</v>
      </c>
    </row>
    <row r="476" spans="1:13" x14ac:dyDescent="0.45">
      <c r="A476">
        <f>'Overview and definitions'!$C$4</f>
        <v>0</v>
      </c>
      <c r="B476">
        <f>'Overview and definitions'!$C$6</f>
        <v>0</v>
      </c>
      <c r="C476">
        <f>'Overview and definitions'!$C$7</f>
        <v>0</v>
      </c>
      <c r="D476" t="str">
        <f>'Data questionnaire - mobile'!$C$1</f>
        <v>Data questionnaire: Mobile services</v>
      </c>
      <c r="E476" t="s">
        <v>1323</v>
      </c>
      <c r="F476">
        <v>475</v>
      </c>
      <c r="G476" t="str">
        <f>'Data questionnaire - mobile'!$B$144</f>
        <v>4.1.1.2.</v>
      </c>
      <c r="H476" t="str">
        <f>'Data questionnaire - mobile'!$E$46</f>
        <v>units</v>
      </c>
      <c r="K476" t="s">
        <v>521</v>
      </c>
      <c r="L476" t="s">
        <v>70</v>
      </c>
      <c r="M476" t="str">
        <f>'Data questionnaire - mobile'!$M$45</f>
        <v>Q2 2025</v>
      </c>
    </row>
    <row r="477" spans="1:13" x14ac:dyDescent="0.45">
      <c r="A477">
        <f>'Overview and definitions'!$C$4</f>
        <v>0</v>
      </c>
      <c r="B477">
        <f>'Overview and definitions'!$C$6</f>
        <v>0</v>
      </c>
      <c r="C477">
        <f>'Overview and definitions'!$C$7</f>
        <v>0</v>
      </c>
      <c r="D477" t="str">
        <f>'Data questionnaire - mobile'!$C$1</f>
        <v>Data questionnaire: Mobile services</v>
      </c>
      <c r="E477" t="s">
        <v>1323</v>
      </c>
      <c r="F477">
        <v>476</v>
      </c>
      <c r="G477" t="str">
        <f>'Data questionnaire - mobile'!$B$144</f>
        <v>4.1.1.2.</v>
      </c>
      <c r="H477" t="str">
        <f>'Data questionnaire - mobile'!$E$46</f>
        <v>units</v>
      </c>
      <c r="K477" t="s">
        <v>521</v>
      </c>
      <c r="L477" t="s">
        <v>70</v>
      </c>
      <c r="M477" t="str">
        <f>'Data questionnaire - mobile'!$Q$45</f>
        <v>Q3 2025</v>
      </c>
    </row>
    <row r="478" spans="1:13" x14ac:dyDescent="0.45">
      <c r="A478">
        <f>'Overview and definitions'!$C$4</f>
        <v>0</v>
      </c>
      <c r="B478">
        <f>'Overview and definitions'!$C$6</f>
        <v>0</v>
      </c>
      <c r="C478">
        <f>'Overview and definitions'!$C$7</f>
        <v>0</v>
      </c>
      <c r="D478" t="str">
        <f>'Data questionnaire - mobile'!$C$1</f>
        <v>Data questionnaire: Mobile services</v>
      </c>
      <c r="E478" t="s">
        <v>1323</v>
      </c>
      <c r="F478">
        <v>477</v>
      </c>
      <c r="G478" t="str">
        <f>'Data questionnaire - mobile'!$B$145</f>
        <v>4.1.1.3.</v>
      </c>
      <c r="H478" t="str">
        <f>'Data questionnaire - mobile'!$E$46</f>
        <v>units</v>
      </c>
      <c r="K478" t="s">
        <v>585</v>
      </c>
      <c r="L478" t="s">
        <v>70</v>
      </c>
      <c r="M478" t="str">
        <f>'Data questionnaire - mobile'!$E$45</f>
        <v>Q4 2024</v>
      </c>
    </row>
    <row r="479" spans="1:13" x14ac:dyDescent="0.45">
      <c r="A479">
        <f>'Overview and definitions'!$C$4</f>
        <v>0</v>
      </c>
      <c r="B479">
        <f>'Overview and definitions'!$C$6</f>
        <v>0</v>
      </c>
      <c r="C479">
        <f>'Overview and definitions'!$C$7</f>
        <v>0</v>
      </c>
      <c r="D479" t="str">
        <f>'Data questionnaire - mobile'!$C$1</f>
        <v>Data questionnaire: Mobile services</v>
      </c>
      <c r="E479" t="s">
        <v>1323</v>
      </c>
      <c r="F479">
        <v>478</v>
      </c>
      <c r="G479" t="str">
        <f>'Data questionnaire - mobile'!$B$145</f>
        <v>4.1.1.3.</v>
      </c>
      <c r="H479" t="str">
        <f>'Data questionnaire - mobile'!$E$46</f>
        <v>units</v>
      </c>
      <c r="K479" t="s">
        <v>585</v>
      </c>
      <c r="L479" t="s">
        <v>70</v>
      </c>
      <c r="M479" t="str">
        <f>'Data questionnaire - mobile'!$I$45</f>
        <v>Q1 2025</v>
      </c>
    </row>
    <row r="480" spans="1:13" x14ac:dyDescent="0.45">
      <c r="A480">
        <f>'Overview and definitions'!$C$4</f>
        <v>0</v>
      </c>
      <c r="B480">
        <f>'Overview and definitions'!$C$6</f>
        <v>0</v>
      </c>
      <c r="C480">
        <f>'Overview and definitions'!$C$7</f>
        <v>0</v>
      </c>
      <c r="D480" t="str">
        <f>'Data questionnaire - mobile'!$C$1</f>
        <v>Data questionnaire: Mobile services</v>
      </c>
      <c r="E480" t="s">
        <v>1323</v>
      </c>
      <c r="F480">
        <v>479</v>
      </c>
      <c r="G480" t="str">
        <f>'Data questionnaire - mobile'!$B$145</f>
        <v>4.1.1.3.</v>
      </c>
      <c r="H480" t="str">
        <f>'Data questionnaire - mobile'!$E$46</f>
        <v>units</v>
      </c>
      <c r="K480" t="s">
        <v>585</v>
      </c>
      <c r="L480" t="s">
        <v>70</v>
      </c>
      <c r="M480" t="str">
        <f>'Data questionnaire - mobile'!$M$45</f>
        <v>Q2 2025</v>
      </c>
    </row>
    <row r="481" spans="1:13" x14ac:dyDescent="0.45">
      <c r="A481">
        <f>'Overview and definitions'!$C$4</f>
        <v>0</v>
      </c>
      <c r="B481">
        <f>'Overview and definitions'!$C$6</f>
        <v>0</v>
      </c>
      <c r="C481">
        <f>'Overview and definitions'!$C$7</f>
        <v>0</v>
      </c>
      <c r="D481" t="str">
        <f>'Data questionnaire - mobile'!$C$1</f>
        <v>Data questionnaire: Mobile services</v>
      </c>
      <c r="E481" t="s">
        <v>1323</v>
      </c>
      <c r="F481">
        <v>480</v>
      </c>
      <c r="G481" t="str">
        <f>'Data questionnaire - mobile'!$B$145</f>
        <v>4.1.1.3.</v>
      </c>
      <c r="H481" t="str">
        <f>'Data questionnaire - mobile'!$E$46</f>
        <v>units</v>
      </c>
      <c r="K481" t="s">
        <v>585</v>
      </c>
      <c r="L481" t="s">
        <v>70</v>
      </c>
      <c r="M481" t="str">
        <f>'Data questionnaire - mobile'!$Q$45</f>
        <v>Q3 2025</v>
      </c>
    </row>
    <row r="482" spans="1:13" x14ac:dyDescent="0.45">
      <c r="A482">
        <f>'Overview and definitions'!$C$4</f>
        <v>0</v>
      </c>
      <c r="B482">
        <f>'Overview and definitions'!$C$6</f>
        <v>0</v>
      </c>
      <c r="C482">
        <f>'Overview and definitions'!$C$7</f>
        <v>0</v>
      </c>
      <c r="D482" t="str">
        <f>'Data questionnaire - mobile'!$C$1</f>
        <v>Data questionnaire: Mobile services</v>
      </c>
      <c r="E482" t="s">
        <v>1323</v>
      </c>
      <c r="F482">
        <v>481</v>
      </c>
      <c r="G482" t="str">
        <f>'Data questionnaire - mobile'!$B$143</f>
        <v>4.1.1.1.</v>
      </c>
      <c r="H482" t="s">
        <v>514</v>
      </c>
      <c r="K482" t="s">
        <v>773</v>
      </c>
      <c r="L482" t="s">
        <v>70</v>
      </c>
      <c r="M482" t="str">
        <f>'Data questionnaire - mobile'!$E$45</f>
        <v>Q4 2024</v>
      </c>
    </row>
    <row r="483" spans="1:13" x14ac:dyDescent="0.45">
      <c r="A483">
        <f>'Overview and definitions'!$C$4</f>
        <v>0</v>
      </c>
      <c r="B483">
        <f>'Overview and definitions'!$C$6</f>
        <v>0</v>
      </c>
      <c r="C483">
        <f>'Overview and definitions'!$C$7</f>
        <v>0</v>
      </c>
      <c r="D483" t="str">
        <f>'Data questionnaire - mobile'!$C$1</f>
        <v>Data questionnaire: Mobile services</v>
      </c>
      <c r="E483" t="s">
        <v>1323</v>
      </c>
      <c r="F483">
        <v>482</v>
      </c>
      <c r="G483" t="str">
        <f>'Data questionnaire - mobile'!$B$143</f>
        <v>4.1.1.1.</v>
      </c>
      <c r="H483" t="s">
        <v>514</v>
      </c>
      <c r="K483" t="s">
        <v>773</v>
      </c>
      <c r="L483" t="s">
        <v>70</v>
      </c>
      <c r="M483" t="str">
        <f>'Data questionnaire - mobile'!$I$45</f>
        <v>Q1 2025</v>
      </c>
    </row>
    <row r="484" spans="1:13" x14ac:dyDescent="0.45">
      <c r="A484">
        <f>'Overview and definitions'!$C$4</f>
        <v>0</v>
      </c>
      <c r="B484">
        <f>'Overview and definitions'!$C$6</f>
        <v>0</v>
      </c>
      <c r="C484">
        <f>'Overview and definitions'!$C$7</f>
        <v>0</v>
      </c>
      <c r="D484" t="str">
        <f>'Data questionnaire - mobile'!$C$1</f>
        <v>Data questionnaire: Mobile services</v>
      </c>
      <c r="E484" t="s">
        <v>1323</v>
      </c>
      <c r="F484">
        <v>483</v>
      </c>
      <c r="G484" t="str">
        <f>'Data questionnaire - mobile'!$B$143</f>
        <v>4.1.1.1.</v>
      </c>
      <c r="H484" t="s">
        <v>514</v>
      </c>
      <c r="K484" t="s">
        <v>773</v>
      </c>
      <c r="L484" t="s">
        <v>70</v>
      </c>
      <c r="M484" t="str">
        <f>'Data questionnaire - mobile'!$M$45</f>
        <v>Q2 2025</v>
      </c>
    </row>
    <row r="485" spans="1:13" x14ac:dyDescent="0.45">
      <c r="A485">
        <f>'Overview and definitions'!$C$4</f>
        <v>0</v>
      </c>
      <c r="B485">
        <f>'Overview and definitions'!$C$6</f>
        <v>0</v>
      </c>
      <c r="C485">
        <f>'Overview and definitions'!$C$7</f>
        <v>0</v>
      </c>
      <c r="D485" t="str">
        <f>'Data questionnaire - mobile'!$C$1</f>
        <v>Data questionnaire: Mobile services</v>
      </c>
      <c r="E485" t="s">
        <v>1323</v>
      </c>
      <c r="F485">
        <v>484</v>
      </c>
      <c r="G485" t="str">
        <f>'Data questionnaire - mobile'!$B$143</f>
        <v>4.1.1.1.</v>
      </c>
      <c r="H485" t="s">
        <v>514</v>
      </c>
      <c r="K485" t="s">
        <v>773</v>
      </c>
      <c r="L485" t="s">
        <v>70</v>
      </c>
      <c r="M485" t="str">
        <f>'Data questionnaire - mobile'!$Q$45</f>
        <v>Q3 2025</v>
      </c>
    </row>
    <row r="486" spans="1:13" x14ac:dyDescent="0.45">
      <c r="A486">
        <f>'Overview and definitions'!$C$4</f>
        <v>0</v>
      </c>
      <c r="B486">
        <f>'Overview and definitions'!$C$6</f>
        <v>0</v>
      </c>
      <c r="C486">
        <f>'Overview and definitions'!$C$7</f>
        <v>0</v>
      </c>
      <c r="D486" t="str">
        <f>'Data questionnaire - mobile'!$C$1</f>
        <v>Data questionnaire: Mobile services</v>
      </c>
      <c r="E486" t="s">
        <v>1323</v>
      </c>
      <c r="F486">
        <v>485</v>
      </c>
      <c r="G486" t="str">
        <f>'Data questionnaire - mobile'!$B$144</f>
        <v>4.1.1.2.</v>
      </c>
      <c r="H486" t="s">
        <v>514</v>
      </c>
      <c r="K486" t="s">
        <v>521</v>
      </c>
      <c r="L486" t="s">
        <v>70</v>
      </c>
      <c r="M486" t="str">
        <f>'Data questionnaire - mobile'!$E$45</f>
        <v>Q4 2024</v>
      </c>
    </row>
    <row r="487" spans="1:13" x14ac:dyDescent="0.45">
      <c r="A487">
        <f>'Overview and definitions'!$C$4</f>
        <v>0</v>
      </c>
      <c r="B487">
        <f>'Overview and definitions'!$C$6</f>
        <v>0</v>
      </c>
      <c r="C487">
        <f>'Overview and definitions'!$C$7</f>
        <v>0</v>
      </c>
      <c r="D487" t="str">
        <f>'Data questionnaire - mobile'!$C$1</f>
        <v>Data questionnaire: Mobile services</v>
      </c>
      <c r="E487" t="s">
        <v>1323</v>
      </c>
      <c r="F487">
        <v>486</v>
      </c>
      <c r="G487" t="str">
        <f>'Data questionnaire - mobile'!$B$144</f>
        <v>4.1.1.2.</v>
      </c>
      <c r="H487" t="s">
        <v>514</v>
      </c>
      <c r="K487" t="s">
        <v>521</v>
      </c>
      <c r="L487" t="s">
        <v>70</v>
      </c>
      <c r="M487" t="str">
        <f>'Data questionnaire - mobile'!$I$45</f>
        <v>Q1 2025</v>
      </c>
    </row>
    <row r="488" spans="1:13" x14ac:dyDescent="0.45">
      <c r="A488">
        <f>'Overview and definitions'!$C$4</f>
        <v>0</v>
      </c>
      <c r="B488">
        <f>'Overview and definitions'!$C$6</f>
        <v>0</v>
      </c>
      <c r="C488">
        <f>'Overview and definitions'!$C$7</f>
        <v>0</v>
      </c>
      <c r="D488" t="str">
        <f>'Data questionnaire - mobile'!$C$1</f>
        <v>Data questionnaire: Mobile services</v>
      </c>
      <c r="E488" t="s">
        <v>1323</v>
      </c>
      <c r="F488">
        <v>487</v>
      </c>
      <c r="G488" t="str">
        <f>'Data questionnaire - mobile'!$B$144</f>
        <v>4.1.1.2.</v>
      </c>
      <c r="H488" t="s">
        <v>514</v>
      </c>
      <c r="K488" t="s">
        <v>521</v>
      </c>
      <c r="L488" t="s">
        <v>70</v>
      </c>
      <c r="M488" t="str">
        <f>'Data questionnaire - mobile'!$M$45</f>
        <v>Q2 2025</v>
      </c>
    </row>
    <row r="489" spans="1:13" x14ac:dyDescent="0.45">
      <c r="A489">
        <f>'Overview and definitions'!$C$4</f>
        <v>0</v>
      </c>
      <c r="B489">
        <f>'Overview and definitions'!$C$6</f>
        <v>0</v>
      </c>
      <c r="C489">
        <f>'Overview and definitions'!$C$7</f>
        <v>0</v>
      </c>
      <c r="D489" t="str">
        <f>'Data questionnaire - mobile'!$C$1</f>
        <v>Data questionnaire: Mobile services</v>
      </c>
      <c r="E489" t="s">
        <v>1323</v>
      </c>
      <c r="F489">
        <v>488</v>
      </c>
      <c r="G489" t="str">
        <f>'Data questionnaire - mobile'!$B$144</f>
        <v>4.1.1.2.</v>
      </c>
      <c r="H489" t="s">
        <v>514</v>
      </c>
      <c r="K489" t="s">
        <v>521</v>
      </c>
      <c r="L489" t="s">
        <v>70</v>
      </c>
      <c r="M489" t="str">
        <f>'Data questionnaire - mobile'!$Q$45</f>
        <v>Q3 2025</v>
      </c>
    </row>
    <row r="490" spans="1:13" x14ac:dyDescent="0.45">
      <c r="A490">
        <f>'Overview and definitions'!$C$4</f>
        <v>0</v>
      </c>
      <c r="B490">
        <f>'Overview and definitions'!$C$6</f>
        <v>0</v>
      </c>
      <c r="C490">
        <f>'Overview and definitions'!$C$7</f>
        <v>0</v>
      </c>
      <c r="D490" t="str">
        <f>'Data questionnaire - mobile'!$C$1</f>
        <v>Data questionnaire: Mobile services</v>
      </c>
      <c r="E490" t="s">
        <v>1323</v>
      </c>
      <c r="F490">
        <v>489</v>
      </c>
      <c r="G490" t="str">
        <f>'Data questionnaire - mobile'!$B$145</f>
        <v>4.1.1.3.</v>
      </c>
      <c r="H490" t="s">
        <v>514</v>
      </c>
      <c r="K490" t="s">
        <v>585</v>
      </c>
      <c r="L490" t="s">
        <v>70</v>
      </c>
      <c r="M490" t="str">
        <f>'Data questionnaire - mobile'!$E$45</f>
        <v>Q4 2024</v>
      </c>
    </row>
    <row r="491" spans="1:13" x14ac:dyDescent="0.45">
      <c r="A491">
        <f>'Overview and definitions'!$C$4</f>
        <v>0</v>
      </c>
      <c r="B491">
        <f>'Overview and definitions'!$C$6</f>
        <v>0</v>
      </c>
      <c r="C491">
        <f>'Overview and definitions'!$C$7</f>
        <v>0</v>
      </c>
      <c r="D491" t="str">
        <f>'Data questionnaire - mobile'!$C$1</f>
        <v>Data questionnaire: Mobile services</v>
      </c>
      <c r="E491" t="s">
        <v>1323</v>
      </c>
      <c r="F491">
        <v>490</v>
      </c>
      <c r="G491" t="str">
        <f>'Data questionnaire - mobile'!$B$145</f>
        <v>4.1.1.3.</v>
      </c>
      <c r="H491" t="s">
        <v>514</v>
      </c>
      <c r="K491" t="s">
        <v>585</v>
      </c>
      <c r="L491" t="s">
        <v>70</v>
      </c>
      <c r="M491" t="str">
        <f>'Data questionnaire - mobile'!$I$45</f>
        <v>Q1 2025</v>
      </c>
    </row>
    <row r="492" spans="1:13" x14ac:dyDescent="0.45">
      <c r="A492">
        <f>'Overview and definitions'!$C$4</f>
        <v>0</v>
      </c>
      <c r="B492">
        <f>'Overview and definitions'!$C$6</f>
        <v>0</v>
      </c>
      <c r="C492">
        <f>'Overview and definitions'!$C$7</f>
        <v>0</v>
      </c>
      <c r="D492" t="str">
        <f>'Data questionnaire - mobile'!$C$1</f>
        <v>Data questionnaire: Mobile services</v>
      </c>
      <c r="E492" t="s">
        <v>1323</v>
      </c>
      <c r="F492">
        <v>491</v>
      </c>
      <c r="G492" t="str">
        <f>'Data questionnaire - mobile'!$B$145</f>
        <v>4.1.1.3.</v>
      </c>
      <c r="H492" t="s">
        <v>514</v>
      </c>
      <c r="K492" t="s">
        <v>585</v>
      </c>
      <c r="L492" t="s">
        <v>70</v>
      </c>
      <c r="M492" t="str">
        <f>'Data questionnaire - mobile'!$M$45</f>
        <v>Q2 2025</v>
      </c>
    </row>
    <row r="493" spans="1:13" x14ac:dyDescent="0.45">
      <c r="A493">
        <f>'Overview and definitions'!$C$4</f>
        <v>0</v>
      </c>
      <c r="B493">
        <f>'Overview and definitions'!$C$6</f>
        <v>0</v>
      </c>
      <c r="C493">
        <f>'Overview and definitions'!$C$7</f>
        <v>0</v>
      </c>
      <c r="D493" t="str">
        <f>'Data questionnaire - mobile'!$C$1</f>
        <v>Data questionnaire: Mobile services</v>
      </c>
      <c r="E493" t="s">
        <v>1323</v>
      </c>
      <c r="F493">
        <v>492</v>
      </c>
      <c r="G493" t="str">
        <f>'Data questionnaire - mobile'!$B$145</f>
        <v>4.1.1.3.</v>
      </c>
      <c r="H493" t="s">
        <v>514</v>
      </c>
      <c r="K493" t="s">
        <v>585</v>
      </c>
      <c r="L493" t="s">
        <v>70</v>
      </c>
      <c r="M493" t="str">
        <f>'Data questionnaire - mobile'!$Q$45</f>
        <v>Q3 2025</v>
      </c>
    </row>
    <row r="494" spans="1:13" x14ac:dyDescent="0.45">
      <c r="A494">
        <f>'Overview and definitions'!$C$4</f>
        <v>0</v>
      </c>
      <c r="B494">
        <f>'Overview and definitions'!$C$6</f>
        <v>0</v>
      </c>
      <c r="C494">
        <f>'Overview and definitions'!$C$7</f>
        <v>0</v>
      </c>
      <c r="D494" t="str">
        <f>'Data questionnaire - mobile'!$C$1</f>
        <v>Data questionnaire: Mobile services</v>
      </c>
      <c r="E494" t="s">
        <v>1323</v>
      </c>
      <c r="F494">
        <v>493</v>
      </c>
      <c r="G494" t="str">
        <f>'Data questionnaire - mobile'!$B$148</f>
        <v>4.1.2.1.</v>
      </c>
      <c r="H494" t="str">
        <f>'Data questionnaire - mobile'!$E$46</f>
        <v>units</v>
      </c>
      <c r="K494" t="s">
        <v>773</v>
      </c>
      <c r="L494" t="s">
        <v>70</v>
      </c>
      <c r="M494" t="str">
        <f>'Data questionnaire - mobile'!$E$45</f>
        <v>Q4 2024</v>
      </c>
    </row>
    <row r="495" spans="1:13" x14ac:dyDescent="0.45">
      <c r="A495">
        <f>'Overview and definitions'!$C$4</f>
        <v>0</v>
      </c>
      <c r="B495">
        <f>'Overview and definitions'!$C$6</f>
        <v>0</v>
      </c>
      <c r="C495">
        <f>'Overview and definitions'!$C$7</f>
        <v>0</v>
      </c>
      <c r="D495" t="str">
        <f>'Data questionnaire - mobile'!$C$1</f>
        <v>Data questionnaire: Mobile services</v>
      </c>
      <c r="E495" t="s">
        <v>1323</v>
      </c>
      <c r="F495">
        <v>494</v>
      </c>
      <c r="G495" t="str">
        <f>'Data questionnaire - mobile'!$B$148</f>
        <v>4.1.2.1.</v>
      </c>
      <c r="H495" t="str">
        <f>'Data questionnaire - mobile'!$E$46</f>
        <v>units</v>
      </c>
      <c r="K495" t="s">
        <v>773</v>
      </c>
      <c r="L495" t="s">
        <v>70</v>
      </c>
      <c r="M495" t="str">
        <f>'Data questionnaire - mobile'!$I$45</f>
        <v>Q1 2025</v>
      </c>
    </row>
    <row r="496" spans="1:13" x14ac:dyDescent="0.45">
      <c r="A496">
        <f>'Overview and definitions'!$C$4</f>
        <v>0</v>
      </c>
      <c r="B496">
        <f>'Overview and definitions'!$C$6</f>
        <v>0</v>
      </c>
      <c r="C496">
        <f>'Overview and definitions'!$C$7</f>
        <v>0</v>
      </c>
      <c r="D496" t="str">
        <f>'Data questionnaire - mobile'!$C$1</f>
        <v>Data questionnaire: Mobile services</v>
      </c>
      <c r="E496" t="s">
        <v>1323</v>
      </c>
      <c r="F496">
        <v>495</v>
      </c>
      <c r="G496" t="str">
        <f>'Data questionnaire - mobile'!$B$148</f>
        <v>4.1.2.1.</v>
      </c>
      <c r="H496" t="str">
        <f>'Data questionnaire - mobile'!$E$46</f>
        <v>units</v>
      </c>
      <c r="K496" t="s">
        <v>773</v>
      </c>
      <c r="L496" t="s">
        <v>70</v>
      </c>
      <c r="M496" t="str">
        <f>'Data questionnaire - mobile'!$M$45</f>
        <v>Q2 2025</v>
      </c>
    </row>
    <row r="497" spans="1:13" x14ac:dyDescent="0.45">
      <c r="A497">
        <f>'Overview and definitions'!$C$4</f>
        <v>0</v>
      </c>
      <c r="B497">
        <f>'Overview and definitions'!$C$6</f>
        <v>0</v>
      </c>
      <c r="C497">
        <f>'Overview and definitions'!$C$7</f>
        <v>0</v>
      </c>
      <c r="D497" t="str">
        <f>'Data questionnaire - mobile'!$C$1</f>
        <v>Data questionnaire: Mobile services</v>
      </c>
      <c r="E497" t="s">
        <v>1323</v>
      </c>
      <c r="F497">
        <v>496</v>
      </c>
      <c r="G497" t="str">
        <f>'Data questionnaire - mobile'!$B$148</f>
        <v>4.1.2.1.</v>
      </c>
      <c r="H497" t="str">
        <f>'Data questionnaire - mobile'!$E$46</f>
        <v>units</v>
      </c>
      <c r="K497" t="s">
        <v>773</v>
      </c>
      <c r="L497" t="s">
        <v>70</v>
      </c>
      <c r="M497" t="str">
        <f>'Data questionnaire - mobile'!$Q$45</f>
        <v>Q3 2025</v>
      </c>
    </row>
    <row r="498" spans="1:13" x14ac:dyDescent="0.45">
      <c r="A498">
        <f>'Overview and definitions'!$C$4</f>
        <v>0</v>
      </c>
      <c r="B498">
        <f>'Overview and definitions'!$C$6</f>
        <v>0</v>
      </c>
      <c r="C498">
        <f>'Overview and definitions'!$C$7</f>
        <v>0</v>
      </c>
      <c r="D498" t="str">
        <f>'Data questionnaire - mobile'!$C$1</f>
        <v>Data questionnaire: Mobile services</v>
      </c>
      <c r="E498" t="s">
        <v>1323</v>
      </c>
      <c r="F498">
        <v>497</v>
      </c>
      <c r="G498" t="str">
        <f>'Data questionnaire - mobile'!$B$149</f>
        <v>4.1.2.2.</v>
      </c>
      <c r="H498" t="str">
        <f>'Data questionnaire - mobile'!$E$46</f>
        <v>units</v>
      </c>
      <c r="K498" t="s">
        <v>521</v>
      </c>
      <c r="L498" t="s">
        <v>70</v>
      </c>
      <c r="M498" t="str">
        <f>'Data questionnaire - mobile'!$E$45</f>
        <v>Q4 2024</v>
      </c>
    </row>
    <row r="499" spans="1:13" x14ac:dyDescent="0.45">
      <c r="A499">
        <f>'Overview and definitions'!$C$4</f>
        <v>0</v>
      </c>
      <c r="B499">
        <f>'Overview and definitions'!$C$6</f>
        <v>0</v>
      </c>
      <c r="C499">
        <f>'Overview and definitions'!$C$7</f>
        <v>0</v>
      </c>
      <c r="D499" t="str">
        <f>'Data questionnaire - mobile'!$C$1</f>
        <v>Data questionnaire: Mobile services</v>
      </c>
      <c r="E499" t="s">
        <v>1323</v>
      </c>
      <c r="F499">
        <v>498</v>
      </c>
      <c r="G499" t="str">
        <f>'Data questionnaire - mobile'!$B$149</f>
        <v>4.1.2.2.</v>
      </c>
      <c r="H499" t="str">
        <f>'Data questionnaire - mobile'!$E$46</f>
        <v>units</v>
      </c>
      <c r="K499" t="s">
        <v>521</v>
      </c>
      <c r="L499" t="s">
        <v>70</v>
      </c>
      <c r="M499" t="str">
        <f>'Data questionnaire - mobile'!$I$45</f>
        <v>Q1 2025</v>
      </c>
    </row>
    <row r="500" spans="1:13" x14ac:dyDescent="0.45">
      <c r="A500">
        <f>'Overview and definitions'!$C$4</f>
        <v>0</v>
      </c>
      <c r="B500">
        <f>'Overview and definitions'!$C$6</f>
        <v>0</v>
      </c>
      <c r="C500">
        <f>'Overview and definitions'!$C$7</f>
        <v>0</v>
      </c>
      <c r="D500" t="str">
        <f>'Data questionnaire - mobile'!$C$1</f>
        <v>Data questionnaire: Mobile services</v>
      </c>
      <c r="E500" t="s">
        <v>1323</v>
      </c>
      <c r="F500">
        <v>499</v>
      </c>
      <c r="G500" t="str">
        <f>'Data questionnaire - mobile'!$B$149</f>
        <v>4.1.2.2.</v>
      </c>
      <c r="H500" t="str">
        <f>'Data questionnaire - mobile'!$E$46</f>
        <v>units</v>
      </c>
      <c r="K500" t="s">
        <v>521</v>
      </c>
      <c r="L500" t="s">
        <v>70</v>
      </c>
      <c r="M500" t="str">
        <f>'Data questionnaire - mobile'!$M$45</f>
        <v>Q2 2025</v>
      </c>
    </row>
    <row r="501" spans="1:13" x14ac:dyDescent="0.45">
      <c r="A501">
        <f>'Overview and definitions'!$C$4</f>
        <v>0</v>
      </c>
      <c r="B501">
        <f>'Overview and definitions'!$C$6</f>
        <v>0</v>
      </c>
      <c r="C501">
        <f>'Overview and definitions'!$C$7</f>
        <v>0</v>
      </c>
      <c r="D501" t="str">
        <f>'Data questionnaire - mobile'!$C$1</f>
        <v>Data questionnaire: Mobile services</v>
      </c>
      <c r="E501" t="s">
        <v>1323</v>
      </c>
      <c r="F501">
        <v>500</v>
      </c>
      <c r="G501" t="str">
        <f>'Data questionnaire - mobile'!$B$149</f>
        <v>4.1.2.2.</v>
      </c>
      <c r="H501" t="str">
        <f>'Data questionnaire - mobile'!$E$46</f>
        <v>units</v>
      </c>
      <c r="K501" t="s">
        <v>521</v>
      </c>
      <c r="L501" t="s">
        <v>70</v>
      </c>
      <c r="M501" t="str">
        <f>'Data questionnaire - mobile'!$Q$45</f>
        <v>Q3 2025</v>
      </c>
    </row>
    <row r="502" spans="1:13" x14ac:dyDescent="0.45">
      <c r="A502">
        <f>'Overview and definitions'!$C$4</f>
        <v>0</v>
      </c>
      <c r="B502">
        <f>'Overview and definitions'!$C$6</f>
        <v>0</v>
      </c>
      <c r="C502">
        <f>'Overview and definitions'!$C$7</f>
        <v>0</v>
      </c>
      <c r="D502" t="str">
        <f>'Data questionnaire - mobile'!$C$1</f>
        <v>Data questionnaire: Mobile services</v>
      </c>
      <c r="E502" t="s">
        <v>1323</v>
      </c>
      <c r="F502">
        <v>501</v>
      </c>
      <c r="G502" t="str">
        <f>'Data questionnaire - mobile'!$B$150</f>
        <v>4.1.2.3.</v>
      </c>
      <c r="H502" t="str">
        <f>'Data questionnaire - mobile'!$E$46</f>
        <v>units</v>
      </c>
      <c r="K502" t="s">
        <v>585</v>
      </c>
      <c r="L502" t="s">
        <v>70</v>
      </c>
      <c r="M502" t="str">
        <f>'Data questionnaire - mobile'!$E$45</f>
        <v>Q4 2024</v>
      </c>
    </row>
    <row r="503" spans="1:13" x14ac:dyDescent="0.45">
      <c r="A503">
        <f>'Overview and definitions'!$C$4</f>
        <v>0</v>
      </c>
      <c r="B503">
        <f>'Overview and definitions'!$C$6</f>
        <v>0</v>
      </c>
      <c r="C503">
        <f>'Overview and definitions'!$C$7</f>
        <v>0</v>
      </c>
      <c r="D503" t="str">
        <f>'Data questionnaire - mobile'!$C$1</f>
        <v>Data questionnaire: Mobile services</v>
      </c>
      <c r="E503" t="s">
        <v>1323</v>
      </c>
      <c r="F503">
        <v>502</v>
      </c>
      <c r="G503" t="str">
        <f>'Data questionnaire - mobile'!$B$150</f>
        <v>4.1.2.3.</v>
      </c>
      <c r="H503" t="str">
        <f>'Data questionnaire - mobile'!$E$46</f>
        <v>units</v>
      </c>
      <c r="K503" t="s">
        <v>585</v>
      </c>
      <c r="L503" t="s">
        <v>70</v>
      </c>
      <c r="M503" t="str">
        <f>'Data questionnaire - mobile'!$I$45</f>
        <v>Q1 2025</v>
      </c>
    </row>
    <row r="504" spans="1:13" x14ac:dyDescent="0.45">
      <c r="A504">
        <f>'Overview and definitions'!$C$4</f>
        <v>0</v>
      </c>
      <c r="B504">
        <f>'Overview and definitions'!$C$6</f>
        <v>0</v>
      </c>
      <c r="C504">
        <f>'Overview and definitions'!$C$7</f>
        <v>0</v>
      </c>
      <c r="D504" t="str">
        <f>'Data questionnaire - mobile'!$C$1</f>
        <v>Data questionnaire: Mobile services</v>
      </c>
      <c r="E504" t="s">
        <v>1323</v>
      </c>
      <c r="F504">
        <v>503</v>
      </c>
      <c r="G504" t="str">
        <f>'Data questionnaire - mobile'!$B$150</f>
        <v>4.1.2.3.</v>
      </c>
      <c r="H504" t="str">
        <f>'Data questionnaire - mobile'!$E$46</f>
        <v>units</v>
      </c>
      <c r="K504" t="s">
        <v>585</v>
      </c>
      <c r="L504" t="s">
        <v>70</v>
      </c>
      <c r="M504" t="str">
        <f>'Data questionnaire - mobile'!$M$45</f>
        <v>Q2 2025</v>
      </c>
    </row>
    <row r="505" spans="1:13" x14ac:dyDescent="0.45">
      <c r="A505">
        <f>'Overview and definitions'!$C$4</f>
        <v>0</v>
      </c>
      <c r="B505">
        <f>'Overview and definitions'!$C$6</f>
        <v>0</v>
      </c>
      <c r="C505">
        <f>'Overview and definitions'!$C$7</f>
        <v>0</v>
      </c>
      <c r="D505" t="str">
        <f>'Data questionnaire - mobile'!$C$1</f>
        <v>Data questionnaire: Mobile services</v>
      </c>
      <c r="E505" t="s">
        <v>1323</v>
      </c>
      <c r="F505">
        <v>504</v>
      </c>
      <c r="G505" t="str">
        <f>'Data questionnaire - mobile'!$B$150</f>
        <v>4.1.2.3.</v>
      </c>
      <c r="H505" t="str">
        <f>'Data questionnaire - mobile'!$E$46</f>
        <v>units</v>
      </c>
      <c r="K505" t="s">
        <v>585</v>
      </c>
      <c r="L505" t="s">
        <v>70</v>
      </c>
      <c r="M505" t="str">
        <f>'Data questionnaire - mobile'!$Q$45</f>
        <v>Q3 2025</v>
      </c>
    </row>
    <row r="506" spans="1:13" x14ac:dyDescent="0.45">
      <c r="A506">
        <f>'Overview and definitions'!$C$4</f>
        <v>0</v>
      </c>
      <c r="B506">
        <f>'Overview and definitions'!$C$6</f>
        <v>0</v>
      </c>
      <c r="C506">
        <f>'Overview and definitions'!$C$7</f>
        <v>0</v>
      </c>
      <c r="D506" t="str">
        <f>'Data questionnaire - mobile'!$C$1</f>
        <v>Data questionnaire: Mobile services</v>
      </c>
      <c r="E506" t="s">
        <v>1323</v>
      </c>
      <c r="F506">
        <v>505</v>
      </c>
      <c r="G506" t="str">
        <f>'Data questionnaire - mobile'!$B$148</f>
        <v>4.1.2.1.</v>
      </c>
      <c r="H506" t="s">
        <v>514</v>
      </c>
      <c r="K506" t="s">
        <v>773</v>
      </c>
      <c r="L506" t="s">
        <v>70</v>
      </c>
      <c r="M506" t="str">
        <f>'Data questionnaire - mobile'!$E$45</f>
        <v>Q4 2024</v>
      </c>
    </row>
    <row r="507" spans="1:13" x14ac:dyDescent="0.45">
      <c r="A507">
        <f>'Overview and definitions'!$C$4</f>
        <v>0</v>
      </c>
      <c r="B507">
        <f>'Overview and definitions'!$C$6</f>
        <v>0</v>
      </c>
      <c r="C507">
        <f>'Overview and definitions'!$C$7</f>
        <v>0</v>
      </c>
      <c r="D507" t="str">
        <f>'Data questionnaire - mobile'!$C$1</f>
        <v>Data questionnaire: Mobile services</v>
      </c>
      <c r="E507" t="s">
        <v>1323</v>
      </c>
      <c r="F507">
        <v>506</v>
      </c>
      <c r="G507" t="str">
        <f>'Data questionnaire - mobile'!$B$148</f>
        <v>4.1.2.1.</v>
      </c>
      <c r="H507" t="s">
        <v>514</v>
      </c>
      <c r="K507" t="s">
        <v>773</v>
      </c>
      <c r="L507" t="s">
        <v>70</v>
      </c>
      <c r="M507" t="str">
        <f>'Data questionnaire - mobile'!$I$45</f>
        <v>Q1 2025</v>
      </c>
    </row>
    <row r="508" spans="1:13" x14ac:dyDescent="0.45">
      <c r="A508">
        <f>'Overview and definitions'!$C$4</f>
        <v>0</v>
      </c>
      <c r="B508">
        <f>'Overview and definitions'!$C$6</f>
        <v>0</v>
      </c>
      <c r="C508">
        <f>'Overview and definitions'!$C$7</f>
        <v>0</v>
      </c>
      <c r="D508" t="str">
        <f>'Data questionnaire - mobile'!$C$1</f>
        <v>Data questionnaire: Mobile services</v>
      </c>
      <c r="E508" t="s">
        <v>1323</v>
      </c>
      <c r="F508">
        <v>507</v>
      </c>
      <c r="G508" t="str">
        <f>'Data questionnaire - mobile'!$B$148</f>
        <v>4.1.2.1.</v>
      </c>
      <c r="H508" t="s">
        <v>514</v>
      </c>
      <c r="K508" t="s">
        <v>773</v>
      </c>
      <c r="L508" t="s">
        <v>70</v>
      </c>
      <c r="M508" t="str">
        <f>'Data questionnaire - mobile'!$M$45</f>
        <v>Q2 2025</v>
      </c>
    </row>
    <row r="509" spans="1:13" x14ac:dyDescent="0.45">
      <c r="A509">
        <f>'Overview and definitions'!$C$4</f>
        <v>0</v>
      </c>
      <c r="B509">
        <f>'Overview and definitions'!$C$6</f>
        <v>0</v>
      </c>
      <c r="C509">
        <f>'Overview and definitions'!$C$7</f>
        <v>0</v>
      </c>
      <c r="D509" t="str">
        <f>'Data questionnaire - mobile'!$C$1</f>
        <v>Data questionnaire: Mobile services</v>
      </c>
      <c r="E509" t="s">
        <v>1323</v>
      </c>
      <c r="F509">
        <v>508</v>
      </c>
      <c r="G509" t="str">
        <f>'Data questionnaire - mobile'!$B$148</f>
        <v>4.1.2.1.</v>
      </c>
      <c r="H509" t="s">
        <v>514</v>
      </c>
      <c r="K509" t="s">
        <v>773</v>
      </c>
      <c r="L509" t="s">
        <v>70</v>
      </c>
      <c r="M509" t="str">
        <f>'Data questionnaire - mobile'!$Q$45</f>
        <v>Q3 2025</v>
      </c>
    </row>
    <row r="510" spans="1:13" x14ac:dyDescent="0.45">
      <c r="A510">
        <f>'Overview and definitions'!$C$4</f>
        <v>0</v>
      </c>
      <c r="B510">
        <f>'Overview and definitions'!$C$6</f>
        <v>0</v>
      </c>
      <c r="C510">
        <f>'Overview and definitions'!$C$7</f>
        <v>0</v>
      </c>
      <c r="D510" t="str">
        <f>'Data questionnaire - mobile'!$C$1</f>
        <v>Data questionnaire: Mobile services</v>
      </c>
      <c r="E510" t="s">
        <v>1323</v>
      </c>
      <c r="F510">
        <v>509</v>
      </c>
      <c r="G510" t="str">
        <f>'Data questionnaire - mobile'!$B$149</f>
        <v>4.1.2.2.</v>
      </c>
      <c r="H510" t="s">
        <v>514</v>
      </c>
      <c r="K510" t="s">
        <v>521</v>
      </c>
      <c r="L510" t="s">
        <v>70</v>
      </c>
      <c r="M510" t="str">
        <f>'Data questionnaire - mobile'!$E$45</f>
        <v>Q4 2024</v>
      </c>
    </row>
    <row r="511" spans="1:13" x14ac:dyDescent="0.45">
      <c r="A511">
        <f>'Overview and definitions'!$C$4</f>
        <v>0</v>
      </c>
      <c r="B511">
        <f>'Overview and definitions'!$C$6</f>
        <v>0</v>
      </c>
      <c r="C511">
        <f>'Overview and definitions'!$C$7</f>
        <v>0</v>
      </c>
      <c r="D511" t="str">
        <f>'Data questionnaire - mobile'!$C$1</f>
        <v>Data questionnaire: Mobile services</v>
      </c>
      <c r="E511" t="s">
        <v>1323</v>
      </c>
      <c r="F511">
        <v>510</v>
      </c>
      <c r="G511" t="str">
        <f>'Data questionnaire - mobile'!$B$149</f>
        <v>4.1.2.2.</v>
      </c>
      <c r="H511" t="s">
        <v>514</v>
      </c>
      <c r="K511" t="s">
        <v>521</v>
      </c>
      <c r="L511" t="s">
        <v>70</v>
      </c>
      <c r="M511" t="str">
        <f>'Data questionnaire - mobile'!$I$45</f>
        <v>Q1 2025</v>
      </c>
    </row>
    <row r="512" spans="1:13" x14ac:dyDescent="0.45">
      <c r="A512">
        <f>'Overview and definitions'!$C$4</f>
        <v>0</v>
      </c>
      <c r="B512">
        <f>'Overview and definitions'!$C$6</f>
        <v>0</v>
      </c>
      <c r="C512">
        <f>'Overview and definitions'!$C$7</f>
        <v>0</v>
      </c>
      <c r="D512" t="str">
        <f>'Data questionnaire - mobile'!$C$1</f>
        <v>Data questionnaire: Mobile services</v>
      </c>
      <c r="E512" t="s">
        <v>1323</v>
      </c>
      <c r="F512">
        <v>511</v>
      </c>
      <c r="G512" t="str">
        <f>'Data questionnaire - mobile'!$B$149</f>
        <v>4.1.2.2.</v>
      </c>
      <c r="H512" t="s">
        <v>514</v>
      </c>
      <c r="K512" t="s">
        <v>521</v>
      </c>
      <c r="L512" t="s">
        <v>70</v>
      </c>
      <c r="M512" t="str">
        <f>'Data questionnaire - mobile'!$M$45</f>
        <v>Q2 2025</v>
      </c>
    </row>
    <row r="513" spans="1:13" x14ac:dyDescent="0.45">
      <c r="A513">
        <f>'Overview and definitions'!$C$4</f>
        <v>0</v>
      </c>
      <c r="B513">
        <f>'Overview and definitions'!$C$6</f>
        <v>0</v>
      </c>
      <c r="C513">
        <f>'Overview and definitions'!$C$7</f>
        <v>0</v>
      </c>
      <c r="D513" t="str">
        <f>'Data questionnaire - mobile'!$C$1</f>
        <v>Data questionnaire: Mobile services</v>
      </c>
      <c r="E513" t="s">
        <v>1323</v>
      </c>
      <c r="F513">
        <v>512</v>
      </c>
      <c r="G513" t="str">
        <f>'Data questionnaire - mobile'!$B$149</f>
        <v>4.1.2.2.</v>
      </c>
      <c r="H513" t="s">
        <v>514</v>
      </c>
      <c r="K513" t="s">
        <v>521</v>
      </c>
      <c r="L513" t="s">
        <v>70</v>
      </c>
      <c r="M513" t="str">
        <f>'Data questionnaire - mobile'!$Q$45</f>
        <v>Q3 2025</v>
      </c>
    </row>
    <row r="514" spans="1:13" x14ac:dyDescent="0.45">
      <c r="A514">
        <f>'Overview and definitions'!$C$4</f>
        <v>0</v>
      </c>
      <c r="B514">
        <f>'Overview and definitions'!$C$6</f>
        <v>0</v>
      </c>
      <c r="C514">
        <f>'Overview and definitions'!$C$7</f>
        <v>0</v>
      </c>
      <c r="D514" t="str">
        <f>'Data questionnaire - mobile'!$C$1</f>
        <v>Data questionnaire: Mobile services</v>
      </c>
      <c r="E514" t="s">
        <v>1323</v>
      </c>
      <c r="F514">
        <v>513</v>
      </c>
      <c r="G514" t="str">
        <f>'Data questionnaire - mobile'!$B$150</f>
        <v>4.1.2.3.</v>
      </c>
      <c r="H514" t="s">
        <v>514</v>
      </c>
      <c r="K514" t="s">
        <v>585</v>
      </c>
      <c r="L514" t="s">
        <v>70</v>
      </c>
      <c r="M514" t="str">
        <f>'Data questionnaire - mobile'!$E$45</f>
        <v>Q4 2024</v>
      </c>
    </row>
    <row r="515" spans="1:13" x14ac:dyDescent="0.45">
      <c r="A515">
        <f>'Overview and definitions'!$C$4</f>
        <v>0</v>
      </c>
      <c r="B515">
        <f>'Overview and definitions'!$C$6</f>
        <v>0</v>
      </c>
      <c r="C515">
        <f>'Overview and definitions'!$C$7</f>
        <v>0</v>
      </c>
      <c r="D515" t="str">
        <f>'Data questionnaire - mobile'!$C$1</f>
        <v>Data questionnaire: Mobile services</v>
      </c>
      <c r="E515" t="s">
        <v>1323</v>
      </c>
      <c r="F515">
        <v>514</v>
      </c>
      <c r="G515" t="str">
        <f>'Data questionnaire - mobile'!$B$150</f>
        <v>4.1.2.3.</v>
      </c>
      <c r="H515" t="s">
        <v>514</v>
      </c>
      <c r="K515" t="s">
        <v>585</v>
      </c>
      <c r="L515" t="s">
        <v>70</v>
      </c>
      <c r="M515" t="str">
        <f>'Data questionnaire - mobile'!$I$45</f>
        <v>Q1 2025</v>
      </c>
    </row>
    <row r="516" spans="1:13" x14ac:dyDescent="0.45">
      <c r="A516">
        <f>'Overview and definitions'!$C$4</f>
        <v>0</v>
      </c>
      <c r="B516">
        <f>'Overview and definitions'!$C$6</f>
        <v>0</v>
      </c>
      <c r="C516">
        <f>'Overview and definitions'!$C$7</f>
        <v>0</v>
      </c>
      <c r="D516" t="str">
        <f>'Data questionnaire - mobile'!$C$1</f>
        <v>Data questionnaire: Mobile services</v>
      </c>
      <c r="E516" t="s">
        <v>1323</v>
      </c>
      <c r="F516">
        <v>515</v>
      </c>
      <c r="G516" t="str">
        <f>'Data questionnaire - mobile'!$B$150</f>
        <v>4.1.2.3.</v>
      </c>
      <c r="H516" t="s">
        <v>514</v>
      </c>
      <c r="K516" t="s">
        <v>585</v>
      </c>
      <c r="L516" t="s">
        <v>70</v>
      </c>
      <c r="M516" t="str">
        <f>'Data questionnaire - mobile'!$M$45</f>
        <v>Q2 2025</v>
      </c>
    </row>
    <row r="517" spans="1:13" x14ac:dyDescent="0.45">
      <c r="A517">
        <f>'Overview and definitions'!$C$4</f>
        <v>0</v>
      </c>
      <c r="B517">
        <f>'Overview and definitions'!$C$6</f>
        <v>0</v>
      </c>
      <c r="C517">
        <f>'Overview and definitions'!$C$7</f>
        <v>0</v>
      </c>
      <c r="D517" t="str">
        <f>'Data questionnaire - mobile'!$C$1</f>
        <v>Data questionnaire: Mobile services</v>
      </c>
      <c r="E517" t="s">
        <v>1323</v>
      </c>
      <c r="F517">
        <v>516</v>
      </c>
      <c r="G517" t="str">
        <f>'Data questionnaire - mobile'!$B$150</f>
        <v>4.1.2.3.</v>
      </c>
      <c r="H517" t="s">
        <v>514</v>
      </c>
      <c r="K517" t="s">
        <v>585</v>
      </c>
      <c r="L517" t="s">
        <v>70</v>
      </c>
      <c r="M517" t="str">
        <f>'Data questionnaire - mobile'!$Q$45</f>
        <v>Q3 2025</v>
      </c>
    </row>
    <row r="518" spans="1:13" x14ac:dyDescent="0.45">
      <c r="A518">
        <f>'Overview and definitions'!$C$4</f>
        <v>0</v>
      </c>
      <c r="B518">
        <f>'Overview and definitions'!$C$6</f>
        <v>0</v>
      </c>
      <c r="C518">
        <f>'Overview and definitions'!$C$7</f>
        <v>0</v>
      </c>
      <c r="D518" t="str">
        <f>'Data questionnaire - mobile'!$C$1</f>
        <v>Data questionnaire: Mobile services</v>
      </c>
      <c r="E518" t="s">
        <v>1323</v>
      </c>
      <c r="F518">
        <v>517</v>
      </c>
      <c r="G518" t="str">
        <f>'Data questionnaire - mobile'!$B$153</f>
        <v>4.1.3.1.</v>
      </c>
      <c r="H518" t="str">
        <f>'Data questionnaire - mobile'!$E$46</f>
        <v>units</v>
      </c>
      <c r="K518" t="s">
        <v>773</v>
      </c>
      <c r="L518" t="s">
        <v>70</v>
      </c>
      <c r="M518" t="str">
        <f>'Data questionnaire - mobile'!$E$45</f>
        <v>Q4 2024</v>
      </c>
    </row>
    <row r="519" spans="1:13" x14ac:dyDescent="0.45">
      <c r="A519">
        <f>'Overview and definitions'!$C$4</f>
        <v>0</v>
      </c>
      <c r="B519">
        <f>'Overview and definitions'!$C$6</f>
        <v>0</v>
      </c>
      <c r="C519">
        <f>'Overview and definitions'!$C$7</f>
        <v>0</v>
      </c>
      <c r="D519" t="str">
        <f>'Data questionnaire - mobile'!$C$1</f>
        <v>Data questionnaire: Mobile services</v>
      </c>
      <c r="E519" t="s">
        <v>1323</v>
      </c>
      <c r="F519">
        <v>518</v>
      </c>
      <c r="G519" t="str">
        <f>'Data questionnaire - mobile'!$B$153</f>
        <v>4.1.3.1.</v>
      </c>
      <c r="H519" t="str">
        <f>'Data questionnaire - mobile'!$E$46</f>
        <v>units</v>
      </c>
      <c r="K519" t="s">
        <v>773</v>
      </c>
      <c r="L519" t="s">
        <v>70</v>
      </c>
      <c r="M519" t="str">
        <f>'Data questionnaire - mobile'!$I$45</f>
        <v>Q1 2025</v>
      </c>
    </row>
    <row r="520" spans="1:13" x14ac:dyDescent="0.45">
      <c r="A520">
        <f>'Overview and definitions'!$C$4</f>
        <v>0</v>
      </c>
      <c r="B520">
        <f>'Overview and definitions'!$C$6</f>
        <v>0</v>
      </c>
      <c r="C520">
        <f>'Overview and definitions'!$C$7</f>
        <v>0</v>
      </c>
      <c r="D520" t="str">
        <f>'Data questionnaire - mobile'!$C$1</f>
        <v>Data questionnaire: Mobile services</v>
      </c>
      <c r="E520" t="s">
        <v>1323</v>
      </c>
      <c r="F520">
        <v>519</v>
      </c>
      <c r="G520" t="str">
        <f>'Data questionnaire - mobile'!$B$153</f>
        <v>4.1.3.1.</v>
      </c>
      <c r="H520" t="str">
        <f>'Data questionnaire - mobile'!$E$46</f>
        <v>units</v>
      </c>
      <c r="K520" t="s">
        <v>773</v>
      </c>
      <c r="L520" t="s">
        <v>70</v>
      </c>
      <c r="M520" t="str">
        <f>'Data questionnaire - mobile'!$M$45</f>
        <v>Q2 2025</v>
      </c>
    </row>
    <row r="521" spans="1:13" x14ac:dyDescent="0.45">
      <c r="A521">
        <f>'Overview and definitions'!$C$4</f>
        <v>0</v>
      </c>
      <c r="B521">
        <f>'Overview and definitions'!$C$6</f>
        <v>0</v>
      </c>
      <c r="C521">
        <f>'Overview and definitions'!$C$7</f>
        <v>0</v>
      </c>
      <c r="D521" t="str">
        <f>'Data questionnaire - mobile'!$C$1</f>
        <v>Data questionnaire: Mobile services</v>
      </c>
      <c r="E521" t="s">
        <v>1323</v>
      </c>
      <c r="F521">
        <v>520</v>
      </c>
      <c r="G521" t="str">
        <f>'Data questionnaire - mobile'!$B$153</f>
        <v>4.1.3.1.</v>
      </c>
      <c r="H521" t="str">
        <f>'Data questionnaire - mobile'!$E$46</f>
        <v>units</v>
      </c>
      <c r="K521" t="s">
        <v>773</v>
      </c>
      <c r="L521" t="s">
        <v>70</v>
      </c>
      <c r="M521" t="str">
        <f>'Data questionnaire - mobile'!$Q$45</f>
        <v>Q3 2025</v>
      </c>
    </row>
    <row r="522" spans="1:13" x14ac:dyDescent="0.45">
      <c r="A522">
        <f>'Overview and definitions'!$C$4</f>
        <v>0</v>
      </c>
      <c r="B522">
        <f>'Overview and definitions'!$C$6</f>
        <v>0</v>
      </c>
      <c r="C522">
        <f>'Overview and definitions'!$C$7</f>
        <v>0</v>
      </c>
      <c r="D522" t="str">
        <f>'Data questionnaire - mobile'!$C$1</f>
        <v>Data questionnaire: Mobile services</v>
      </c>
      <c r="E522" t="s">
        <v>1323</v>
      </c>
      <c r="F522">
        <v>521</v>
      </c>
      <c r="G522" t="str">
        <f>'Data questionnaire - mobile'!$B$154</f>
        <v>4.1.3.2.</v>
      </c>
      <c r="H522" t="str">
        <f>'Data questionnaire - mobile'!$E$46</f>
        <v>units</v>
      </c>
      <c r="K522" t="s">
        <v>521</v>
      </c>
      <c r="L522" t="s">
        <v>70</v>
      </c>
      <c r="M522" t="str">
        <f>'Data questionnaire - mobile'!$E$45</f>
        <v>Q4 2024</v>
      </c>
    </row>
    <row r="523" spans="1:13" x14ac:dyDescent="0.45">
      <c r="A523">
        <f>'Overview and definitions'!$C$4</f>
        <v>0</v>
      </c>
      <c r="B523">
        <f>'Overview and definitions'!$C$6</f>
        <v>0</v>
      </c>
      <c r="C523">
        <f>'Overview and definitions'!$C$7</f>
        <v>0</v>
      </c>
      <c r="D523" t="str">
        <f>'Data questionnaire - mobile'!$C$1</f>
        <v>Data questionnaire: Mobile services</v>
      </c>
      <c r="E523" t="s">
        <v>1323</v>
      </c>
      <c r="F523">
        <v>522</v>
      </c>
      <c r="G523" t="str">
        <f>'Data questionnaire - mobile'!$B$154</f>
        <v>4.1.3.2.</v>
      </c>
      <c r="H523" t="str">
        <f>'Data questionnaire - mobile'!$E$46</f>
        <v>units</v>
      </c>
      <c r="K523" t="s">
        <v>521</v>
      </c>
      <c r="L523" t="s">
        <v>70</v>
      </c>
      <c r="M523" t="str">
        <f>'Data questionnaire - mobile'!$I$45</f>
        <v>Q1 2025</v>
      </c>
    </row>
    <row r="524" spans="1:13" x14ac:dyDescent="0.45">
      <c r="A524">
        <f>'Overview and definitions'!$C$4</f>
        <v>0</v>
      </c>
      <c r="B524">
        <f>'Overview and definitions'!$C$6</f>
        <v>0</v>
      </c>
      <c r="C524">
        <f>'Overview and definitions'!$C$7</f>
        <v>0</v>
      </c>
      <c r="D524" t="str">
        <f>'Data questionnaire - mobile'!$C$1</f>
        <v>Data questionnaire: Mobile services</v>
      </c>
      <c r="E524" t="s">
        <v>1323</v>
      </c>
      <c r="F524">
        <v>523</v>
      </c>
      <c r="G524" t="str">
        <f>'Data questionnaire - mobile'!$B$154</f>
        <v>4.1.3.2.</v>
      </c>
      <c r="H524" t="str">
        <f>'Data questionnaire - mobile'!$E$46</f>
        <v>units</v>
      </c>
      <c r="K524" t="s">
        <v>521</v>
      </c>
      <c r="L524" t="s">
        <v>70</v>
      </c>
      <c r="M524" t="str">
        <f>'Data questionnaire - mobile'!$M$45</f>
        <v>Q2 2025</v>
      </c>
    </row>
    <row r="525" spans="1:13" x14ac:dyDescent="0.45">
      <c r="A525">
        <f>'Overview and definitions'!$C$4</f>
        <v>0</v>
      </c>
      <c r="B525">
        <f>'Overview and definitions'!$C$6</f>
        <v>0</v>
      </c>
      <c r="C525">
        <f>'Overview and definitions'!$C$7</f>
        <v>0</v>
      </c>
      <c r="D525" t="str">
        <f>'Data questionnaire - mobile'!$C$1</f>
        <v>Data questionnaire: Mobile services</v>
      </c>
      <c r="E525" t="s">
        <v>1323</v>
      </c>
      <c r="F525">
        <v>524</v>
      </c>
      <c r="G525" t="str">
        <f>'Data questionnaire - mobile'!$B$154</f>
        <v>4.1.3.2.</v>
      </c>
      <c r="H525" t="str">
        <f>'Data questionnaire - mobile'!$E$46</f>
        <v>units</v>
      </c>
      <c r="K525" t="s">
        <v>521</v>
      </c>
      <c r="L525" t="s">
        <v>70</v>
      </c>
      <c r="M525" t="str">
        <f>'Data questionnaire - mobile'!$Q$45</f>
        <v>Q3 2025</v>
      </c>
    </row>
    <row r="526" spans="1:13" x14ac:dyDescent="0.45">
      <c r="A526">
        <f>'Overview and definitions'!$C$4</f>
        <v>0</v>
      </c>
      <c r="B526">
        <f>'Overview and definitions'!$C$6</f>
        <v>0</v>
      </c>
      <c r="C526">
        <f>'Overview and definitions'!$C$7</f>
        <v>0</v>
      </c>
      <c r="D526" t="str">
        <f>'Data questionnaire - mobile'!$C$1</f>
        <v>Data questionnaire: Mobile services</v>
      </c>
      <c r="E526" t="s">
        <v>1323</v>
      </c>
      <c r="F526">
        <v>525</v>
      </c>
      <c r="G526" t="str">
        <f>'Data questionnaire - mobile'!$B$155</f>
        <v>4.1.3.3.</v>
      </c>
      <c r="H526" t="str">
        <f>'Data questionnaire - mobile'!$E$46</f>
        <v>units</v>
      </c>
      <c r="K526" t="s">
        <v>585</v>
      </c>
      <c r="L526" t="s">
        <v>70</v>
      </c>
      <c r="M526" t="str">
        <f>'Data questionnaire - mobile'!$E$45</f>
        <v>Q4 2024</v>
      </c>
    </row>
    <row r="527" spans="1:13" x14ac:dyDescent="0.45">
      <c r="A527">
        <f>'Overview and definitions'!$C$4</f>
        <v>0</v>
      </c>
      <c r="B527">
        <f>'Overview and definitions'!$C$6</f>
        <v>0</v>
      </c>
      <c r="C527">
        <f>'Overview and definitions'!$C$7</f>
        <v>0</v>
      </c>
      <c r="D527" t="str">
        <f>'Data questionnaire - mobile'!$C$1</f>
        <v>Data questionnaire: Mobile services</v>
      </c>
      <c r="E527" t="s">
        <v>1323</v>
      </c>
      <c r="F527">
        <v>526</v>
      </c>
      <c r="G527" t="str">
        <f>'Data questionnaire - mobile'!$B$155</f>
        <v>4.1.3.3.</v>
      </c>
      <c r="H527" t="str">
        <f>'Data questionnaire - mobile'!$E$46</f>
        <v>units</v>
      </c>
      <c r="K527" t="s">
        <v>585</v>
      </c>
      <c r="L527" t="s">
        <v>70</v>
      </c>
      <c r="M527" t="str">
        <f>'Data questionnaire - mobile'!$I$45</f>
        <v>Q1 2025</v>
      </c>
    </row>
    <row r="528" spans="1:13" x14ac:dyDescent="0.45">
      <c r="A528">
        <f>'Overview and definitions'!$C$4</f>
        <v>0</v>
      </c>
      <c r="B528">
        <f>'Overview and definitions'!$C$6</f>
        <v>0</v>
      </c>
      <c r="C528">
        <f>'Overview and definitions'!$C$7</f>
        <v>0</v>
      </c>
      <c r="D528" t="str">
        <f>'Data questionnaire - mobile'!$C$1</f>
        <v>Data questionnaire: Mobile services</v>
      </c>
      <c r="E528" t="s">
        <v>1323</v>
      </c>
      <c r="F528">
        <v>527</v>
      </c>
      <c r="G528" t="str">
        <f>'Data questionnaire - mobile'!$B$155</f>
        <v>4.1.3.3.</v>
      </c>
      <c r="H528" t="str">
        <f>'Data questionnaire - mobile'!$E$46</f>
        <v>units</v>
      </c>
      <c r="K528" t="s">
        <v>585</v>
      </c>
      <c r="L528" t="s">
        <v>70</v>
      </c>
      <c r="M528" t="str">
        <f>'Data questionnaire - mobile'!$M$45</f>
        <v>Q2 2025</v>
      </c>
    </row>
    <row r="529" spans="1:13" x14ac:dyDescent="0.45">
      <c r="A529">
        <f>'Overview and definitions'!$C$4</f>
        <v>0</v>
      </c>
      <c r="B529">
        <f>'Overview and definitions'!$C$6</f>
        <v>0</v>
      </c>
      <c r="C529">
        <f>'Overview and definitions'!$C$7</f>
        <v>0</v>
      </c>
      <c r="D529" t="str">
        <f>'Data questionnaire - mobile'!$C$1</f>
        <v>Data questionnaire: Mobile services</v>
      </c>
      <c r="E529" t="s">
        <v>1323</v>
      </c>
      <c r="F529">
        <v>528</v>
      </c>
      <c r="G529" t="str">
        <f>'Data questionnaire - mobile'!$B$155</f>
        <v>4.1.3.3.</v>
      </c>
      <c r="H529" t="str">
        <f>'Data questionnaire - mobile'!$E$46</f>
        <v>units</v>
      </c>
      <c r="K529" t="s">
        <v>585</v>
      </c>
      <c r="L529" t="s">
        <v>70</v>
      </c>
      <c r="M529" t="str">
        <f>'Data questionnaire - mobile'!$Q$45</f>
        <v>Q3 2025</v>
      </c>
    </row>
    <row r="530" spans="1:13" x14ac:dyDescent="0.45">
      <c r="A530">
        <f>'Overview and definitions'!$C$4</f>
        <v>0</v>
      </c>
      <c r="B530">
        <f>'Overview and definitions'!$C$6</f>
        <v>0</v>
      </c>
      <c r="C530">
        <f>'Overview and definitions'!$C$7</f>
        <v>0</v>
      </c>
      <c r="D530" t="str">
        <f>'Data questionnaire - mobile'!$C$1</f>
        <v>Data questionnaire: Mobile services</v>
      </c>
      <c r="E530" t="s">
        <v>1323</v>
      </c>
      <c r="F530">
        <v>529</v>
      </c>
      <c r="G530" t="str">
        <f>'Data questionnaire - mobile'!$B$153</f>
        <v>4.1.3.1.</v>
      </c>
      <c r="H530" t="s">
        <v>514</v>
      </c>
      <c r="K530" t="s">
        <v>773</v>
      </c>
      <c r="L530" t="s">
        <v>70</v>
      </c>
      <c r="M530" t="str">
        <f>'Data questionnaire - mobile'!$E$45</f>
        <v>Q4 2024</v>
      </c>
    </row>
    <row r="531" spans="1:13" x14ac:dyDescent="0.45">
      <c r="A531">
        <f>'Overview and definitions'!$C$4</f>
        <v>0</v>
      </c>
      <c r="B531">
        <f>'Overview and definitions'!$C$6</f>
        <v>0</v>
      </c>
      <c r="C531">
        <f>'Overview and definitions'!$C$7</f>
        <v>0</v>
      </c>
      <c r="D531" t="str">
        <f>'Data questionnaire - mobile'!$C$1</f>
        <v>Data questionnaire: Mobile services</v>
      </c>
      <c r="E531" t="s">
        <v>1323</v>
      </c>
      <c r="F531">
        <v>530</v>
      </c>
      <c r="G531" t="str">
        <f>'Data questionnaire - mobile'!$B$153</f>
        <v>4.1.3.1.</v>
      </c>
      <c r="H531" t="s">
        <v>514</v>
      </c>
      <c r="K531" t="s">
        <v>773</v>
      </c>
      <c r="L531" t="s">
        <v>70</v>
      </c>
      <c r="M531" t="str">
        <f>'Data questionnaire - mobile'!$I$45</f>
        <v>Q1 2025</v>
      </c>
    </row>
    <row r="532" spans="1:13" x14ac:dyDescent="0.45">
      <c r="A532">
        <f>'Overview and definitions'!$C$4</f>
        <v>0</v>
      </c>
      <c r="B532">
        <f>'Overview and definitions'!$C$6</f>
        <v>0</v>
      </c>
      <c r="C532">
        <f>'Overview and definitions'!$C$7</f>
        <v>0</v>
      </c>
      <c r="D532" t="str">
        <f>'Data questionnaire - mobile'!$C$1</f>
        <v>Data questionnaire: Mobile services</v>
      </c>
      <c r="E532" t="s">
        <v>1323</v>
      </c>
      <c r="F532">
        <v>531</v>
      </c>
      <c r="G532" t="str">
        <f>'Data questionnaire - mobile'!$B$153</f>
        <v>4.1.3.1.</v>
      </c>
      <c r="H532" t="s">
        <v>514</v>
      </c>
      <c r="K532" t="s">
        <v>773</v>
      </c>
      <c r="L532" t="s">
        <v>70</v>
      </c>
      <c r="M532" t="str">
        <f>'Data questionnaire - mobile'!$M$45</f>
        <v>Q2 2025</v>
      </c>
    </row>
    <row r="533" spans="1:13" x14ac:dyDescent="0.45">
      <c r="A533">
        <f>'Overview and definitions'!$C$4</f>
        <v>0</v>
      </c>
      <c r="B533">
        <f>'Overview and definitions'!$C$6</f>
        <v>0</v>
      </c>
      <c r="C533">
        <f>'Overview and definitions'!$C$7</f>
        <v>0</v>
      </c>
      <c r="D533" t="str">
        <f>'Data questionnaire - mobile'!$C$1</f>
        <v>Data questionnaire: Mobile services</v>
      </c>
      <c r="E533" t="s">
        <v>1323</v>
      </c>
      <c r="F533">
        <v>532</v>
      </c>
      <c r="G533" t="str">
        <f>'Data questionnaire - mobile'!$B$153</f>
        <v>4.1.3.1.</v>
      </c>
      <c r="H533" t="s">
        <v>514</v>
      </c>
      <c r="K533" t="s">
        <v>773</v>
      </c>
      <c r="L533" t="s">
        <v>70</v>
      </c>
      <c r="M533" t="str">
        <f>'Data questionnaire - mobile'!$Q$45</f>
        <v>Q3 2025</v>
      </c>
    </row>
    <row r="534" spans="1:13" x14ac:dyDescent="0.45">
      <c r="A534">
        <f>'Overview and definitions'!$C$4</f>
        <v>0</v>
      </c>
      <c r="B534">
        <f>'Overview and definitions'!$C$6</f>
        <v>0</v>
      </c>
      <c r="C534">
        <f>'Overview and definitions'!$C$7</f>
        <v>0</v>
      </c>
      <c r="D534" t="str">
        <f>'Data questionnaire - mobile'!$C$1</f>
        <v>Data questionnaire: Mobile services</v>
      </c>
      <c r="E534" t="s">
        <v>1323</v>
      </c>
      <c r="F534">
        <v>533</v>
      </c>
      <c r="G534" t="str">
        <f>'Data questionnaire - mobile'!$B$154</f>
        <v>4.1.3.2.</v>
      </c>
      <c r="H534" t="s">
        <v>514</v>
      </c>
      <c r="K534" t="s">
        <v>521</v>
      </c>
      <c r="L534" t="s">
        <v>70</v>
      </c>
      <c r="M534" t="str">
        <f>'Data questionnaire - mobile'!$E$45</f>
        <v>Q4 2024</v>
      </c>
    </row>
    <row r="535" spans="1:13" x14ac:dyDescent="0.45">
      <c r="A535">
        <f>'Overview and definitions'!$C$4</f>
        <v>0</v>
      </c>
      <c r="B535">
        <f>'Overview and definitions'!$C$6</f>
        <v>0</v>
      </c>
      <c r="C535">
        <f>'Overview and definitions'!$C$7</f>
        <v>0</v>
      </c>
      <c r="D535" t="str">
        <f>'Data questionnaire - mobile'!$C$1</f>
        <v>Data questionnaire: Mobile services</v>
      </c>
      <c r="E535" t="s">
        <v>1323</v>
      </c>
      <c r="F535">
        <v>534</v>
      </c>
      <c r="G535" t="str">
        <f>'Data questionnaire - mobile'!$B$154</f>
        <v>4.1.3.2.</v>
      </c>
      <c r="H535" t="s">
        <v>514</v>
      </c>
      <c r="K535" t="s">
        <v>521</v>
      </c>
      <c r="L535" t="s">
        <v>70</v>
      </c>
      <c r="M535" t="str">
        <f>'Data questionnaire - mobile'!$I$45</f>
        <v>Q1 2025</v>
      </c>
    </row>
    <row r="536" spans="1:13" x14ac:dyDescent="0.45">
      <c r="A536">
        <f>'Overview and definitions'!$C$4</f>
        <v>0</v>
      </c>
      <c r="B536">
        <f>'Overview and definitions'!$C$6</f>
        <v>0</v>
      </c>
      <c r="C536">
        <f>'Overview and definitions'!$C$7</f>
        <v>0</v>
      </c>
      <c r="D536" t="str">
        <f>'Data questionnaire - mobile'!$C$1</f>
        <v>Data questionnaire: Mobile services</v>
      </c>
      <c r="E536" t="s">
        <v>1323</v>
      </c>
      <c r="F536">
        <v>535</v>
      </c>
      <c r="G536" t="str">
        <f>'Data questionnaire - mobile'!$B$154</f>
        <v>4.1.3.2.</v>
      </c>
      <c r="H536" t="s">
        <v>514</v>
      </c>
      <c r="K536" t="s">
        <v>521</v>
      </c>
      <c r="L536" t="s">
        <v>70</v>
      </c>
      <c r="M536" t="str">
        <f>'Data questionnaire - mobile'!$M$45</f>
        <v>Q2 2025</v>
      </c>
    </row>
    <row r="537" spans="1:13" x14ac:dyDescent="0.45">
      <c r="A537">
        <f>'Overview and definitions'!$C$4</f>
        <v>0</v>
      </c>
      <c r="B537">
        <f>'Overview and definitions'!$C$6</f>
        <v>0</v>
      </c>
      <c r="C537">
        <f>'Overview and definitions'!$C$7</f>
        <v>0</v>
      </c>
      <c r="D537" t="str">
        <f>'Data questionnaire - mobile'!$C$1</f>
        <v>Data questionnaire: Mobile services</v>
      </c>
      <c r="E537" t="s">
        <v>1323</v>
      </c>
      <c r="F537">
        <v>536</v>
      </c>
      <c r="G537" t="str">
        <f>'Data questionnaire - mobile'!$B$154</f>
        <v>4.1.3.2.</v>
      </c>
      <c r="H537" t="s">
        <v>514</v>
      </c>
      <c r="K537" t="s">
        <v>521</v>
      </c>
      <c r="L537" t="s">
        <v>70</v>
      </c>
      <c r="M537" t="str">
        <f>'Data questionnaire - mobile'!$Q$45</f>
        <v>Q3 2025</v>
      </c>
    </row>
    <row r="538" spans="1:13" x14ac:dyDescent="0.45">
      <c r="A538">
        <f>'Overview and definitions'!$C$4</f>
        <v>0</v>
      </c>
      <c r="B538">
        <f>'Overview and definitions'!$C$6</f>
        <v>0</v>
      </c>
      <c r="C538">
        <f>'Overview and definitions'!$C$7</f>
        <v>0</v>
      </c>
      <c r="D538" t="str">
        <f>'Data questionnaire - mobile'!$C$1</f>
        <v>Data questionnaire: Mobile services</v>
      </c>
      <c r="E538" t="s">
        <v>1323</v>
      </c>
      <c r="F538">
        <v>537</v>
      </c>
      <c r="G538" t="str">
        <f>'Data questionnaire - mobile'!$B$155</f>
        <v>4.1.3.3.</v>
      </c>
      <c r="H538" t="s">
        <v>514</v>
      </c>
      <c r="K538" t="s">
        <v>585</v>
      </c>
      <c r="L538" t="s">
        <v>70</v>
      </c>
      <c r="M538" t="str">
        <f>'Data questionnaire - mobile'!$E$45</f>
        <v>Q4 2024</v>
      </c>
    </row>
    <row r="539" spans="1:13" x14ac:dyDescent="0.45">
      <c r="A539">
        <f>'Overview and definitions'!$C$4</f>
        <v>0</v>
      </c>
      <c r="B539">
        <f>'Overview and definitions'!$C$6</f>
        <v>0</v>
      </c>
      <c r="C539">
        <f>'Overview and definitions'!$C$7</f>
        <v>0</v>
      </c>
      <c r="D539" t="str">
        <f>'Data questionnaire - mobile'!$C$1</f>
        <v>Data questionnaire: Mobile services</v>
      </c>
      <c r="E539" t="s">
        <v>1323</v>
      </c>
      <c r="F539">
        <v>538</v>
      </c>
      <c r="G539" t="str">
        <f>'Data questionnaire - mobile'!$B$155</f>
        <v>4.1.3.3.</v>
      </c>
      <c r="H539" t="s">
        <v>514</v>
      </c>
      <c r="K539" t="s">
        <v>585</v>
      </c>
      <c r="L539" t="s">
        <v>70</v>
      </c>
      <c r="M539" t="str">
        <f>'Data questionnaire - mobile'!$I$45</f>
        <v>Q1 2025</v>
      </c>
    </row>
    <row r="540" spans="1:13" x14ac:dyDescent="0.45">
      <c r="A540">
        <f>'Overview and definitions'!$C$4</f>
        <v>0</v>
      </c>
      <c r="B540">
        <f>'Overview and definitions'!$C$6</f>
        <v>0</v>
      </c>
      <c r="C540">
        <f>'Overview and definitions'!$C$7</f>
        <v>0</v>
      </c>
      <c r="D540" t="str">
        <f>'Data questionnaire - mobile'!$C$1</f>
        <v>Data questionnaire: Mobile services</v>
      </c>
      <c r="E540" t="s">
        <v>1323</v>
      </c>
      <c r="F540">
        <v>539</v>
      </c>
      <c r="G540" t="str">
        <f>'Data questionnaire - mobile'!$B$155</f>
        <v>4.1.3.3.</v>
      </c>
      <c r="H540" t="s">
        <v>514</v>
      </c>
      <c r="K540" t="s">
        <v>585</v>
      </c>
      <c r="L540" t="s">
        <v>70</v>
      </c>
      <c r="M540" t="str">
        <f>'Data questionnaire - mobile'!$M$45</f>
        <v>Q2 2025</v>
      </c>
    </row>
    <row r="541" spans="1:13" x14ac:dyDescent="0.45">
      <c r="A541">
        <f>'Overview and definitions'!$C$4</f>
        <v>0</v>
      </c>
      <c r="B541">
        <f>'Overview and definitions'!$C$6</f>
        <v>0</v>
      </c>
      <c r="C541">
        <f>'Overview and definitions'!$C$7</f>
        <v>0</v>
      </c>
      <c r="D541" t="str">
        <f>'Data questionnaire - mobile'!$C$1</f>
        <v>Data questionnaire: Mobile services</v>
      </c>
      <c r="E541" t="s">
        <v>1323</v>
      </c>
      <c r="F541">
        <v>540</v>
      </c>
      <c r="G541" t="str">
        <f>'Data questionnaire - mobile'!$B$155</f>
        <v>4.1.3.3.</v>
      </c>
      <c r="H541" t="s">
        <v>514</v>
      </c>
      <c r="K541" t="s">
        <v>585</v>
      </c>
      <c r="L541" t="s">
        <v>70</v>
      </c>
      <c r="M541" t="str">
        <f>'Data questionnaire - mobile'!$Q$45</f>
        <v>Q3 2025</v>
      </c>
    </row>
    <row r="542" spans="1:13" x14ac:dyDescent="0.45">
      <c r="A542">
        <f>'Overview and definitions'!$C$4</f>
        <v>0</v>
      </c>
      <c r="B542">
        <f>'Overview and definitions'!$C$6</f>
        <v>0</v>
      </c>
      <c r="C542">
        <f>'Overview and definitions'!$C$7</f>
        <v>0</v>
      </c>
      <c r="D542" t="str">
        <f>'Data questionnaire - mobile'!$C$1</f>
        <v>Data questionnaire: Mobile services</v>
      </c>
      <c r="E542" t="s">
        <v>1323</v>
      </c>
      <c r="F542">
        <v>541</v>
      </c>
      <c r="G542" t="str">
        <f>'Data questionnaire - mobile'!$B$159</f>
        <v>4.2.1.</v>
      </c>
      <c r="H542" t="str">
        <f>'Data questionnaire - mobile'!$E$46</f>
        <v>units</v>
      </c>
      <c r="K542" t="s">
        <v>773</v>
      </c>
      <c r="L542" t="s">
        <v>667</v>
      </c>
      <c r="M542" t="str">
        <f>'Data questionnaire - mobile'!$E$45</f>
        <v>Q4 2024</v>
      </c>
    </row>
    <row r="543" spans="1:13" x14ac:dyDescent="0.45">
      <c r="A543">
        <f>'Overview and definitions'!$C$4</f>
        <v>0</v>
      </c>
      <c r="B543">
        <f>'Overview and definitions'!$C$6</f>
        <v>0</v>
      </c>
      <c r="C543">
        <f>'Overview and definitions'!$C$7</f>
        <v>0</v>
      </c>
      <c r="D543" t="str">
        <f>'Data questionnaire - mobile'!$C$1</f>
        <v>Data questionnaire: Mobile services</v>
      </c>
      <c r="E543" t="s">
        <v>1323</v>
      </c>
      <c r="F543">
        <v>542</v>
      </c>
      <c r="G543" t="str">
        <f>'Data questionnaire - mobile'!$B$159</f>
        <v>4.2.1.</v>
      </c>
      <c r="H543" t="str">
        <f>'Data questionnaire - mobile'!$E$46</f>
        <v>units</v>
      </c>
      <c r="K543" t="s">
        <v>773</v>
      </c>
      <c r="L543" t="s">
        <v>667</v>
      </c>
      <c r="M543" t="str">
        <f>'Data questionnaire - mobile'!$I$45</f>
        <v>Q1 2025</v>
      </c>
    </row>
    <row r="544" spans="1:13" x14ac:dyDescent="0.45">
      <c r="A544">
        <f>'Overview and definitions'!$C$4</f>
        <v>0</v>
      </c>
      <c r="B544">
        <f>'Overview and definitions'!$C$6</f>
        <v>0</v>
      </c>
      <c r="C544">
        <f>'Overview and definitions'!$C$7</f>
        <v>0</v>
      </c>
      <c r="D544" t="str">
        <f>'Data questionnaire - mobile'!$C$1</f>
        <v>Data questionnaire: Mobile services</v>
      </c>
      <c r="E544" t="s">
        <v>1323</v>
      </c>
      <c r="F544">
        <v>543</v>
      </c>
      <c r="G544" t="str">
        <f>'Data questionnaire - mobile'!$B$159</f>
        <v>4.2.1.</v>
      </c>
      <c r="H544" t="str">
        <f>'Data questionnaire - mobile'!$E$46</f>
        <v>units</v>
      </c>
      <c r="K544" t="s">
        <v>773</v>
      </c>
      <c r="L544" t="s">
        <v>667</v>
      </c>
      <c r="M544" t="str">
        <f>'Data questionnaire - mobile'!$M$45</f>
        <v>Q2 2025</v>
      </c>
    </row>
    <row r="545" spans="1:13" x14ac:dyDescent="0.45">
      <c r="A545">
        <f>'Overview and definitions'!$C$4</f>
        <v>0</v>
      </c>
      <c r="B545">
        <f>'Overview and definitions'!$C$6</f>
        <v>0</v>
      </c>
      <c r="C545">
        <f>'Overview and definitions'!$C$7</f>
        <v>0</v>
      </c>
      <c r="D545" t="str">
        <f>'Data questionnaire - mobile'!$C$1</f>
        <v>Data questionnaire: Mobile services</v>
      </c>
      <c r="E545" t="s">
        <v>1323</v>
      </c>
      <c r="F545">
        <v>544</v>
      </c>
      <c r="G545" t="str">
        <f>'Data questionnaire - mobile'!$B$159</f>
        <v>4.2.1.</v>
      </c>
      <c r="H545" t="str">
        <f>'Data questionnaire - mobile'!$E$46</f>
        <v>units</v>
      </c>
      <c r="K545" t="s">
        <v>773</v>
      </c>
      <c r="L545" t="s">
        <v>667</v>
      </c>
      <c r="M545" t="str">
        <f>'Data questionnaire - mobile'!$Q$45</f>
        <v>Q3 2025</v>
      </c>
    </row>
    <row r="546" spans="1:13" x14ac:dyDescent="0.45">
      <c r="A546">
        <f>'Overview and definitions'!$C$4</f>
        <v>0</v>
      </c>
      <c r="B546">
        <f>'Overview and definitions'!$C$6</f>
        <v>0</v>
      </c>
      <c r="C546">
        <f>'Overview and definitions'!$C$7</f>
        <v>0</v>
      </c>
      <c r="D546" t="str">
        <f>'Data questionnaire - mobile'!$C$1</f>
        <v>Data questionnaire: Mobile services</v>
      </c>
      <c r="E546" t="s">
        <v>1323</v>
      </c>
      <c r="F546">
        <v>545</v>
      </c>
      <c r="G546" t="str">
        <f>'Data questionnaire - mobile'!$B$160</f>
        <v>4.2.2.</v>
      </c>
      <c r="H546" t="str">
        <f>'Data questionnaire - mobile'!$E$46</f>
        <v>units</v>
      </c>
      <c r="K546" t="s">
        <v>521</v>
      </c>
      <c r="L546" t="s">
        <v>667</v>
      </c>
      <c r="M546" t="str">
        <f>'Data questionnaire - mobile'!$E$45</f>
        <v>Q4 2024</v>
      </c>
    </row>
    <row r="547" spans="1:13" x14ac:dyDescent="0.45">
      <c r="A547">
        <f>'Overview and definitions'!$C$4</f>
        <v>0</v>
      </c>
      <c r="B547">
        <f>'Overview and definitions'!$C$6</f>
        <v>0</v>
      </c>
      <c r="C547">
        <f>'Overview and definitions'!$C$7</f>
        <v>0</v>
      </c>
      <c r="D547" t="str">
        <f>'Data questionnaire - mobile'!$C$1</f>
        <v>Data questionnaire: Mobile services</v>
      </c>
      <c r="E547" t="s">
        <v>1323</v>
      </c>
      <c r="F547">
        <v>546</v>
      </c>
      <c r="G547" t="str">
        <f>'Data questionnaire - mobile'!$B$160</f>
        <v>4.2.2.</v>
      </c>
      <c r="H547" t="str">
        <f>'Data questionnaire - mobile'!$E$46</f>
        <v>units</v>
      </c>
      <c r="K547" t="s">
        <v>521</v>
      </c>
      <c r="L547" t="s">
        <v>667</v>
      </c>
      <c r="M547" t="str">
        <f>'Data questionnaire - mobile'!$I$45</f>
        <v>Q1 2025</v>
      </c>
    </row>
    <row r="548" spans="1:13" x14ac:dyDescent="0.45">
      <c r="A548">
        <f>'Overview and definitions'!$C$4</f>
        <v>0</v>
      </c>
      <c r="B548">
        <f>'Overview and definitions'!$C$6</f>
        <v>0</v>
      </c>
      <c r="C548">
        <f>'Overview and definitions'!$C$7</f>
        <v>0</v>
      </c>
      <c r="D548" t="str">
        <f>'Data questionnaire - mobile'!$C$1</f>
        <v>Data questionnaire: Mobile services</v>
      </c>
      <c r="E548" t="s">
        <v>1323</v>
      </c>
      <c r="F548">
        <v>547</v>
      </c>
      <c r="G548" t="str">
        <f>'Data questionnaire - mobile'!$B$160</f>
        <v>4.2.2.</v>
      </c>
      <c r="H548" t="str">
        <f>'Data questionnaire - mobile'!$E$46</f>
        <v>units</v>
      </c>
      <c r="K548" t="s">
        <v>521</v>
      </c>
      <c r="L548" t="s">
        <v>667</v>
      </c>
      <c r="M548" t="str">
        <f>'Data questionnaire - mobile'!$M$45</f>
        <v>Q2 2025</v>
      </c>
    </row>
    <row r="549" spans="1:13" x14ac:dyDescent="0.45">
      <c r="A549">
        <f>'Overview and definitions'!$C$4</f>
        <v>0</v>
      </c>
      <c r="B549">
        <f>'Overview and definitions'!$C$6</f>
        <v>0</v>
      </c>
      <c r="C549">
        <f>'Overview and definitions'!$C$7</f>
        <v>0</v>
      </c>
      <c r="D549" t="str">
        <f>'Data questionnaire - mobile'!$C$1</f>
        <v>Data questionnaire: Mobile services</v>
      </c>
      <c r="E549" t="s">
        <v>1323</v>
      </c>
      <c r="F549">
        <v>548</v>
      </c>
      <c r="G549" t="str">
        <f>'Data questionnaire - mobile'!$B$160</f>
        <v>4.2.2.</v>
      </c>
      <c r="H549" t="str">
        <f>'Data questionnaire - mobile'!$E$46</f>
        <v>units</v>
      </c>
      <c r="K549" t="s">
        <v>521</v>
      </c>
      <c r="L549" t="s">
        <v>667</v>
      </c>
      <c r="M549" t="str">
        <f>'Data questionnaire - mobile'!$Q$45</f>
        <v>Q3 2025</v>
      </c>
    </row>
    <row r="550" spans="1:13" x14ac:dyDescent="0.45">
      <c r="A550">
        <f>'Overview and definitions'!$C$4</f>
        <v>0</v>
      </c>
      <c r="B550">
        <f>'Overview and definitions'!$C$6</f>
        <v>0</v>
      </c>
      <c r="C550">
        <f>'Overview and definitions'!$C$7</f>
        <v>0</v>
      </c>
      <c r="D550" t="str">
        <f>'Data questionnaire - mobile'!$C$1</f>
        <v>Data questionnaire: Mobile services</v>
      </c>
      <c r="E550" t="s">
        <v>1323</v>
      </c>
      <c r="F550">
        <v>549</v>
      </c>
      <c r="G550" t="str">
        <f>'Data questionnaire - mobile'!$B$161</f>
        <v>4.2.3.</v>
      </c>
      <c r="H550" t="str">
        <f>'Data questionnaire - mobile'!$E$46</f>
        <v>units</v>
      </c>
      <c r="K550" t="s">
        <v>585</v>
      </c>
      <c r="L550" t="s">
        <v>667</v>
      </c>
      <c r="M550" t="str">
        <f>'Data questionnaire - mobile'!$E$45</f>
        <v>Q4 2024</v>
      </c>
    </row>
    <row r="551" spans="1:13" x14ac:dyDescent="0.45">
      <c r="A551">
        <f>'Overview and definitions'!$C$4</f>
        <v>0</v>
      </c>
      <c r="B551">
        <f>'Overview and definitions'!$C$6</f>
        <v>0</v>
      </c>
      <c r="C551">
        <f>'Overview and definitions'!$C$7</f>
        <v>0</v>
      </c>
      <c r="D551" t="str">
        <f>'Data questionnaire - mobile'!$C$1</f>
        <v>Data questionnaire: Mobile services</v>
      </c>
      <c r="E551" t="s">
        <v>1323</v>
      </c>
      <c r="F551">
        <v>550</v>
      </c>
      <c r="G551" t="str">
        <f>'Data questionnaire - mobile'!$B$161</f>
        <v>4.2.3.</v>
      </c>
      <c r="H551" t="str">
        <f>'Data questionnaire - mobile'!$E$46</f>
        <v>units</v>
      </c>
      <c r="K551" t="s">
        <v>585</v>
      </c>
      <c r="L551" t="s">
        <v>667</v>
      </c>
      <c r="M551" t="str">
        <f>'Data questionnaire - mobile'!$I$45</f>
        <v>Q1 2025</v>
      </c>
    </row>
    <row r="552" spans="1:13" x14ac:dyDescent="0.45">
      <c r="A552">
        <f>'Overview and definitions'!$C$4</f>
        <v>0</v>
      </c>
      <c r="B552">
        <f>'Overview and definitions'!$C$6</f>
        <v>0</v>
      </c>
      <c r="C552">
        <f>'Overview and definitions'!$C$7</f>
        <v>0</v>
      </c>
      <c r="D552" t="str">
        <f>'Data questionnaire - mobile'!$C$1</f>
        <v>Data questionnaire: Mobile services</v>
      </c>
      <c r="E552" t="s">
        <v>1323</v>
      </c>
      <c r="F552">
        <v>551</v>
      </c>
      <c r="G552" t="str">
        <f>'Data questionnaire - mobile'!$B$161</f>
        <v>4.2.3.</v>
      </c>
      <c r="H552" t="str">
        <f>'Data questionnaire - mobile'!$E$46</f>
        <v>units</v>
      </c>
      <c r="K552" t="s">
        <v>585</v>
      </c>
      <c r="L552" t="s">
        <v>667</v>
      </c>
      <c r="M552" t="str">
        <f>'Data questionnaire - mobile'!$M$45</f>
        <v>Q2 2025</v>
      </c>
    </row>
    <row r="553" spans="1:13" x14ac:dyDescent="0.45">
      <c r="A553">
        <f>'Overview and definitions'!$C$4</f>
        <v>0</v>
      </c>
      <c r="B553">
        <f>'Overview and definitions'!$C$6</f>
        <v>0</v>
      </c>
      <c r="C553">
        <f>'Overview and definitions'!$C$7</f>
        <v>0</v>
      </c>
      <c r="D553" t="str">
        <f>'Data questionnaire - mobile'!$C$1</f>
        <v>Data questionnaire: Mobile services</v>
      </c>
      <c r="E553" t="s">
        <v>1323</v>
      </c>
      <c r="F553">
        <v>552</v>
      </c>
      <c r="G553" t="str">
        <f>'Data questionnaire - mobile'!$B$161</f>
        <v>4.2.3.</v>
      </c>
      <c r="H553" t="str">
        <f>'Data questionnaire - mobile'!$E$46</f>
        <v>units</v>
      </c>
      <c r="K553" t="s">
        <v>585</v>
      </c>
      <c r="L553" t="s">
        <v>667</v>
      </c>
      <c r="M553" t="str">
        <f>'Data questionnaire - mobile'!$Q$45</f>
        <v>Q3 2025</v>
      </c>
    </row>
    <row r="554" spans="1:13" x14ac:dyDescent="0.45">
      <c r="A554">
        <f>'Overview and definitions'!$C$4</f>
        <v>0</v>
      </c>
      <c r="B554">
        <f>'Overview and definitions'!$C$6</f>
        <v>0</v>
      </c>
      <c r="C554">
        <f>'Overview and definitions'!$C$7</f>
        <v>0</v>
      </c>
      <c r="D554" t="str">
        <f>'Data questionnaire - mobile'!$C$1</f>
        <v>Data questionnaire: Mobile services</v>
      </c>
      <c r="E554" t="s">
        <v>1323</v>
      </c>
      <c r="F554">
        <v>553</v>
      </c>
      <c r="G554" t="str">
        <f>'Data questionnaire - mobile'!$B$159</f>
        <v>4.2.1.</v>
      </c>
      <c r="H554" t="s">
        <v>514</v>
      </c>
      <c r="K554" t="s">
        <v>773</v>
      </c>
      <c r="L554" t="s">
        <v>667</v>
      </c>
      <c r="M554" t="str">
        <f>'Data questionnaire - mobile'!$E$45</f>
        <v>Q4 2024</v>
      </c>
    </row>
    <row r="555" spans="1:13" x14ac:dyDescent="0.45">
      <c r="A555">
        <f>'Overview and definitions'!$C$4</f>
        <v>0</v>
      </c>
      <c r="B555">
        <f>'Overview and definitions'!$C$6</f>
        <v>0</v>
      </c>
      <c r="C555">
        <f>'Overview and definitions'!$C$7</f>
        <v>0</v>
      </c>
      <c r="D555" t="str">
        <f>'Data questionnaire - mobile'!$C$1</f>
        <v>Data questionnaire: Mobile services</v>
      </c>
      <c r="E555" t="s">
        <v>1323</v>
      </c>
      <c r="F555">
        <v>554</v>
      </c>
      <c r="G555" t="str">
        <f>'Data questionnaire - mobile'!$B$159</f>
        <v>4.2.1.</v>
      </c>
      <c r="H555" t="s">
        <v>514</v>
      </c>
      <c r="K555" t="s">
        <v>773</v>
      </c>
      <c r="L555" t="s">
        <v>667</v>
      </c>
      <c r="M555" t="str">
        <f>'Data questionnaire - mobile'!$I$45</f>
        <v>Q1 2025</v>
      </c>
    </row>
    <row r="556" spans="1:13" x14ac:dyDescent="0.45">
      <c r="A556">
        <f>'Overview and definitions'!$C$4</f>
        <v>0</v>
      </c>
      <c r="B556">
        <f>'Overview and definitions'!$C$6</f>
        <v>0</v>
      </c>
      <c r="C556">
        <f>'Overview and definitions'!$C$7</f>
        <v>0</v>
      </c>
      <c r="D556" t="str">
        <f>'Data questionnaire - mobile'!$C$1</f>
        <v>Data questionnaire: Mobile services</v>
      </c>
      <c r="E556" t="s">
        <v>1323</v>
      </c>
      <c r="F556">
        <v>555</v>
      </c>
      <c r="G556" t="str">
        <f>'Data questionnaire - mobile'!$B$159</f>
        <v>4.2.1.</v>
      </c>
      <c r="H556" t="s">
        <v>514</v>
      </c>
      <c r="K556" t="s">
        <v>773</v>
      </c>
      <c r="L556" t="s">
        <v>667</v>
      </c>
      <c r="M556" t="str">
        <f>'Data questionnaire - mobile'!$M$45</f>
        <v>Q2 2025</v>
      </c>
    </row>
    <row r="557" spans="1:13" x14ac:dyDescent="0.45">
      <c r="A557">
        <f>'Overview and definitions'!$C$4</f>
        <v>0</v>
      </c>
      <c r="B557">
        <f>'Overview and definitions'!$C$6</f>
        <v>0</v>
      </c>
      <c r="C557">
        <f>'Overview and definitions'!$C$7</f>
        <v>0</v>
      </c>
      <c r="D557" t="str">
        <f>'Data questionnaire - mobile'!$C$1</f>
        <v>Data questionnaire: Mobile services</v>
      </c>
      <c r="E557" t="s">
        <v>1323</v>
      </c>
      <c r="F557">
        <v>556</v>
      </c>
      <c r="G557" t="str">
        <f>'Data questionnaire - mobile'!$B$159</f>
        <v>4.2.1.</v>
      </c>
      <c r="H557" t="s">
        <v>514</v>
      </c>
      <c r="K557" t="s">
        <v>773</v>
      </c>
      <c r="L557" t="s">
        <v>667</v>
      </c>
      <c r="M557" t="str">
        <f>'Data questionnaire - mobile'!$Q$45</f>
        <v>Q3 2025</v>
      </c>
    </row>
    <row r="558" spans="1:13" x14ac:dyDescent="0.45">
      <c r="A558">
        <f>'Overview and definitions'!$C$4</f>
        <v>0</v>
      </c>
      <c r="B558">
        <f>'Overview and definitions'!$C$6</f>
        <v>0</v>
      </c>
      <c r="C558">
        <f>'Overview and definitions'!$C$7</f>
        <v>0</v>
      </c>
      <c r="D558" t="str">
        <f>'Data questionnaire - mobile'!$C$1</f>
        <v>Data questionnaire: Mobile services</v>
      </c>
      <c r="E558" t="s">
        <v>1323</v>
      </c>
      <c r="F558">
        <v>557</v>
      </c>
      <c r="G558" t="str">
        <f>'Data questionnaire - mobile'!$B$160</f>
        <v>4.2.2.</v>
      </c>
      <c r="H558" t="s">
        <v>514</v>
      </c>
      <c r="K558" t="s">
        <v>521</v>
      </c>
      <c r="L558" t="s">
        <v>667</v>
      </c>
      <c r="M558" t="str">
        <f>'Data questionnaire - mobile'!$E$45</f>
        <v>Q4 2024</v>
      </c>
    </row>
    <row r="559" spans="1:13" x14ac:dyDescent="0.45">
      <c r="A559">
        <f>'Overview and definitions'!$C$4</f>
        <v>0</v>
      </c>
      <c r="B559">
        <f>'Overview and definitions'!$C$6</f>
        <v>0</v>
      </c>
      <c r="C559">
        <f>'Overview and definitions'!$C$7</f>
        <v>0</v>
      </c>
      <c r="D559" t="str">
        <f>'Data questionnaire - mobile'!$C$1</f>
        <v>Data questionnaire: Mobile services</v>
      </c>
      <c r="E559" t="s">
        <v>1323</v>
      </c>
      <c r="F559">
        <v>558</v>
      </c>
      <c r="G559" t="str">
        <f>'Data questionnaire - mobile'!$B$160</f>
        <v>4.2.2.</v>
      </c>
      <c r="H559" t="s">
        <v>514</v>
      </c>
      <c r="K559" t="s">
        <v>521</v>
      </c>
      <c r="L559" t="s">
        <v>667</v>
      </c>
      <c r="M559" t="str">
        <f>'Data questionnaire - mobile'!$I$45</f>
        <v>Q1 2025</v>
      </c>
    </row>
    <row r="560" spans="1:13" x14ac:dyDescent="0.45">
      <c r="A560">
        <f>'Overview and definitions'!$C$4</f>
        <v>0</v>
      </c>
      <c r="B560">
        <f>'Overview and definitions'!$C$6</f>
        <v>0</v>
      </c>
      <c r="C560">
        <f>'Overview and definitions'!$C$7</f>
        <v>0</v>
      </c>
      <c r="D560" t="str">
        <f>'Data questionnaire - mobile'!$C$1</f>
        <v>Data questionnaire: Mobile services</v>
      </c>
      <c r="E560" t="s">
        <v>1323</v>
      </c>
      <c r="F560">
        <v>559</v>
      </c>
      <c r="G560" t="str">
        <f>'Data questionnaire - mobile'!$B$160</f>
        <v>4.2.2.</v>
      </c>
      <c r="H560" t="s">
        <v>514</v>
      </c>
      <c r="K560" t="s">
        <v>521</v>
      </c>
      <c r="L560" t="s">
        <v>667</v>
      </c>
      <c r="M560" t="str">
        <f>'Data questionnaire - mobile'!$M$45</f>
        <v>Q2 2025</v>
      </c>
    </row>
    <row r="561" spans="1:13" x14ac:dyDescent="0.45">
      <c r="A561">
        <f>'Overview and definitions'!$C$4</f>
        <v>0</v>
      </c>
      <c r="B561">
        <f>'Overview and definitions'!$C$6</f>
        <v>0</v>
      </c>
      <c r="C561">
        <f>'Overview and definitions'!$C$7</f>
        <v>0</v>
      </c>
      <c r="D561" t="str">
        <f>'Data questionnaire - mobile'!$C$1</f>
        <v>Data questionnaire: Mobile services</v>
      </c>
      <c r="E561" t="s">
        <v>1323</v>
      </c>
      <c r="F561">
        <v>560</v>
      </c>
      <c r="G561" t="str">
        <f>'Data questionnaire - mobile'!$B$160</f>
        <v>4.2.2.</v>
      </c>
      <c r="H561" t="s">
        <v>514</v>
      </c>
      <c r="K561" t="s">
        <v>521</v>
      </c>
      <c r="L561" t="s">
        <v>667</v>
      </c>
      <c r="M561" t="str">
        <f>'Data questionnaire - mobile'!$Q$45</f>
        <v>Q3 2025</v>
      </c>
    </row>
    <row r="562" spans="1:13" x14ac:dyDescent="0.45">
      <c r="A562">
        <f>'Overview and definitions'!$C$4</f>
        <v>0</v>
      </c>
      <c r="B562">
        <f>'Overview and definitions'!$C$6</f>
        <v>0</v>
      </c>
      <c r="C562">
        <f>'Overview and definitions'!$C$7</f>
        <v>0</v>
      </c>
      <c r="D562" t="str">
        <f>'Data questionnaire - mobile'!$C$1</f>
        <v>Data questionnaire: Mobile services</v>
      </c>
      <c r="E562" t="s">
        <v>1323</v>
      </c>
      <c r="F562">
        <v>561</v>
      </c>
      <c r="G562" t="str">
        <f>'Data questionnaire - mobile'!$B$161</f>
        <v>4.2.3.</v>
      </c>
      <c r="H562" t="s">
        <v>514</v>
      </c>
      <c r="K562" t="s">
        <v>585</v>
      </c>
      <c r="L562" t="s">
        <v>667</v>
      </c>
      <c r="M562" t="str">
        <f>'Data questionnaire - mobile'!$E$45</f>
        <v>Q4 2024</v>
      </c>
    </row>
    <row r="563" spans="1:13" x14ac:dyDescent="0.45">
      <c r="A563">
        <f>'Overview and definitions'!$C$4</f>
        <v>0</v>
      </c>
      <c r="B563">
        <f>'Overview and definitions'!$C$6</f>
        <v>0</v>
      </c>
      <c r="C563">
        <f>'Overview and definitions'!$C$7</f>
        <v>0</v>
      </c>
      <c r="D563" t="str">
        <f>'Data questionnaire - mobile'!$C$1</f>
        <v>Data questionnaire: Mobile services</v>
      </c>
      <c r="E563" t="s">
        <v>1323</v>
      </c>
      <c r="F563">
        <v>562</v>
      </c>
      <c r="G563" t="str">
        <f>'Data questionnaire - mobile'!$B$161</f>
        <v>4.2.3.</v>
      </c>
      <c r="H563" t="s">
        <v>514</v>
      </c>
      <c r="K563" t="s">
        <v>585</v>
      </c>
      <c r="L563" t="s">
        <v>667</v>
      </c>
      <c r="M563" t="str">
        <f>'Data questionnaire - mobile'!$I$45</f>
        <v>Q1 2025</v>
      </c>
    </row>
    <row r="564" spans="1:13" x14ac:dyDescent="0.45">
      <c r="A564">
        <f>'Overview and definitions'!$C$4</f>
        <v>0</v>
      </c>
      <c r="B564">
        <f>'Overview and definitions'!$C$6</f>
        <v>0</v>
      </c>
      <c r="C564">
        <f>'Overview and definitions'!$C$7</f>
        <v>0</v>
      </c>
      <c r="D564" t="str">
        <f>'Data questionnaire - mobile'!$C$1</f>
        <v>Data questionnaire: Mobile services</v>
      </c>
      <c r="E564" t="s">
        <v>1323</v>
      </c>
      <c r="F564">
        <v>563</v>
      </c>
      <c r="G564" t="str">
        <f>'Data questionnaire - mobile'!$B$161</f>
        <v>4.2.3.</v>
      </c>
      <c r="H564" t="s">
        <v>514</v>
      </c>
      <c r="K564" t="s">
        <v>585</v>
      </c>
      <c r="L564" t="s">
        <v>667</v>
      </c>
      <c r="M564" t="str">
        <f>'Data questionnaire - mobile'!$M$45</f>
        <v>Q2 2025</v>
      </c>
    </row>
    <row r="565" spans="1:13" x14ac:dyDescent="0.45">
      <c r="A565">
        <f>'Overview and definitions'!$C$4</f>
        <v>0</v>
      </c>
      <c r="B565">
        <f>'Overview and definitions'!$C$6</f>
        <v>0</v>
      </c>
      <c r="C565">
        <f>'Overview and definitions'!$C$7</f>
        <v>0</v>
      </c>
      <c r="D565" t="str">
        <f>'Data questionnaire - mobile'!$C$1</f>
        <v>Data questionnaire: Mobile services</v>
      </c>
      <c r="E565" t="s">
        <v>1323</v>
      </c>
      <c r="F565">
        <v>564</v>
      </c>
      <c r="G565" t="str">
        <f>'Data questionnaire - mobile'!$B$161</f>
        <v>4.2.3.</v>
      </c>
      <c r="H565" t="s">
        <v>514</v>
      </c>
      <c r="K565" t="s">
        <v>585</v>
      </c>
      <c r="L565" t="s">
        <v>667</v>
      </c>
      <c r="M565" t="str">
        <f>'Data questionnaire - mobile'!$Q$45</f>
        <v>Q3 2025</v>
      </c>
    </row>
    <row r="566" spans="1:13" x14ac:dyDescent="0.45">
      <c r="A566">
        <f>'Overview and definitions'!$C$4</f>
        <v>0</v>
      </c>
      <c r="B566">
        <f>'Overview and definitions'!$C$6</f>
        <v>0</v>
      </c>
      <c r="C566">
        <f>'Overview and definitions'!$C$7</f>
        <v>0</v>
      </c>
      <c r="D566" t="str">
        <f>'Data questionnaire - mobile'!$C$1</f>
        <v>Data questionnaire: Mobile services</v>
      </c>
      <c r="E566" t="s">
        <v>1323</v>
      </c>
      <c r="F566">
        <v>565</v>
      </c>
      <c r="G566" t="str">
        <f>'Data questionnaire - mobile'!$B$166</f>
        <v>5.1.1.1.</v>
      </c>
      <c r="H566" t="str">
        <f>'Data questionnaire - mobile'!$E$46</f>
        <v>units</v>
      </c>
      <c r="K566" t="s">
        <v>773</v>
      </c>
      <c r="L566" t="s">
        <v>70</v>
      </c>
      <c r="M566" t="str">
        <f>'Data questionnaire - mobile'!$E$45</f>
        <v>Q4 2024</v>
      </c>
    </row>
    <row r="567" spans="1:13" x14ac:dyDescent="0.45">
      <c r="A567">
        <f>'Overview and definitions'!$C$4</f>
        <v>0</v>
      </c>
      <c r="B567">
        <f>'Overview and definitions'!$C$6</f>
        <v>0</v>
      </c>
      <c r="C567">
        <f>'Overview and definitions'!$C$7</f>
        <v>0</v>
      </c>
      <c r="D567" t="str">
        <f>'Data questionnaire - mobile'!$C$1</f>
        <v>Data questionnaire: Mobile services</v>
      </c>
      <c r="E567" t="s">
        <v>1323</v>
      </c>
      <c r="F567">
        <v>566</v>
      </c>
      <c r="G567" t="str">
        <f>'Data questionnaire - mobile'!$B$166</f>
        <v>5.1.1.1.</v>
      </c>
      <c r="H567" t="str">
        <f>'Data questionnaire - mobile'!$E$46</f>
        <v>units</v>
      </c>
      <c r="K567" t="s">
        <v>773</v>
      </c>
      <c r="L567" t="s">
        <v>70</v>
      </c>
      <c r="M567" t="str">
        <f>'Data questionnaire - mobile'!$I$45</f>
        <v>Q1 2025</v>
      </c>
    </row>
    <row r="568" spans="1:13" x14ac:dyDescent="0.45">
      <c r="A568">
        <f>'Overview and definitions'!$C$4</f>
        <v>0</v>
      </c>
      <c r="B568">
        <f>'Overview and definitions'!$C$6</f>
        <v>0</v>
      </c>
      <c r="C568">
        <f>'Overview and definitions'!$C$7</f>
        <v>0</v>
      </c>
      <c r="D568" t="str">
        <f>'Data questionnaire - mobile'!$C$1</f>
        <v>Data questionnaire: Mobile services</v>
      </c>
      <c r="E568" t="s">
        <v>1323</v>
      </c>
      <c r="F568">
        <v>567</v>
      </c>
      <c r="G568" t="str">
        <f>'Data questionnaire - mobile'!$B$166</f>
        <v>5.1.1.1.</v>
      </c>
      <c r="H568" t="str">
        <f>'Data questionnaire - mobile'!$E$46</f>
        <v>units</v>
      </c>
      <c r="K568" t="s">
        <v>773</v>
      </c>
      <c r="L568" t="s">
        <v>70</v>
      </c>
      <c r="M568" t="str">
        <f>'Data questionnaire - mobile'!$M$45</f>
        <v>Q2 2025</v>
      </c>
    </row>
    <row r="569" spans="1:13" x14ac:dyDescent="0.45">
      <c r="A569">
        <f>'Overview and definitions'!$C$4</f>
        <v>0</v>
      </c>
      <c r="B569">
        <f>'Overview and definitions'!$C$6</f>
        <v>0</v>
      </c>
      <c r="C569">
        <f>'Overview and definitions'!$C$7</f>
        <v>0</v>
      </c>
      <c r="D569" t="str">
        <f>'Data questionnaire - mobile'!$C$1</f>
        <v>Data questionnaire: Mobile services</v>
      </c>
      <c r="E569" t="s">
        <v>1323</v>
      </c>
      <c r="F569">
        <v>568</v>
      </c>
      <c r="G569" t="str">
        <f>'Data questionnaire - mobile'!$B$166</f>
        <v>5.1.1.1.</v>
      </c>
      <c r="H569" t="str">
        <f>'Data questionnaire - mobile'!$E$46</f>
        <v>units</v>
      </c>
      <c r="K569" t="s">
        <v>773</v>
      </c>
      <c r="L569" t="s">
        <v>70</v>
      </c>
      <c r="M569" t="str">
        <f>'Data questionnaire - mobile'!$Q$45</f>
        <v>Q3 2025</v>
      </c>
    </row>
    <row r="570" spans="1:13" x14ac:dyDescent="0.45">
      <c r="A570">
        <f>'Overview and definitions'!$C$4</f>
        <v>0</v>
      </c>
      <c r="B570">
        <f>'Overview and definitions'!$C$6</f>
        <v>0</v>
      </c>
      <c r="C570">
        <f>'Overview and definitions'!$C$7</f>
        <v>0</v>
      </c>
      <c r="D570" t="str">
        <f>'Data questionnaire - mobile'!$C$1</f>
        <v>Data questionnaire: Mobile services</v>
      </c>
      <c r="E570" t="s">
        <v>1323</v>
      </c>
      <c r="F570">
        <v>569</v>
      </c>
      <c r="G570" t="str">
        <f>'Data questionnaire - mobile'!$B$167</f>
        <v>5.1.1.2.</v>
      </c>
      <c r="H570" t="str">
        <f>'Data questionnaire - mobile'!$E$46</f>
        <v>units</v>
      </c>
      <c r="K570" t="s">
        <v>521</v>
      </c>
      <c r="L570" t="s">
        <v>70</v>
      </c>
      <c r="M570" t="str">
        <f>'Data questionnaire - mobile'!$E$45</f>
        <v>Q4 2024</v>
      </c>
    </row>
    <row r="571" spans="1:13" x14ac:dyDescent="0.45">
      <c r="A571">
        <f>'Overview and definitions'!$C$4</f>
        <v>0</v>
      </c>
      <c r="B571">
        <f>'Overview and definitions'!$C$6</f>
        <v>0</v>
      </c>
      <c r="C571">
        <f>'Overview and definitions'!$C$7</f>
        <v>0</v>
      </c>
      <c r="D571" t="str">
        <f>'Data questionnaire - mobile'!$C$1</f>
        <v>Data questionnaire: Mobile services</v>
      </c>
      <c r="E571" t="s">
        <v>1323</v>
      </c>
      <c r="F571">
        <v>570</v>
      </c>
      <c r="G571" t="str">
        <f>'Data questionnaire - mobile'!$B$167</f>
        <v>5.1.1.2.</v>
      </c>
      <c r="H571" t="str">
        <f>'Data questionnaire - mobile'!$E$46</f>
        <v>units</v>
      </c>
      <c r="K571" t="s">
        <v>521</v>
      </c>
      <c r="L571" t="s">
        <v>70</v>
      </c>
      <c r="M571" t="str">
        <f>'Data questionnaire - mobile'!$I$45</f>
        <v>Q1 2025</v>
      </c>
    </row>
    <row r="572" spans="1:13" x14ac:dyDescent="0.45">
      <c r="A572">
        <f>'Overview and definitions'!$C$4</f>
        <v>0</v>
      </c>
      <c r="B572">
        <f>'Overview and definitions'!$C$6</f>
        <v>0</v>
      </c>
      <c r="C572">
        <f>'Overview and definitions'!$C$7</f>
        <v>0</v>
      </c>
      <c r="D572" t="str">
        <f>'Data questionnaire - mobile'!$C$1</f>
        <v>Data questionnaire: Mobile services</v>
      </c>
      <c r="E572" t="s">
        <v>1323</v>
      </c>
      <c r="F572">
        <v>571</v>
      </c>
      <c r="G572" t="str">
        <f>'Data questionnaire - mobile'!$B$167</f>
        <v>5.1.1.2.</v>
      </c>
      <c r="H572" t="str">
        <f>'Data questionnaire - mobile'!$E$46</f>
        <v>units</v>
      </c>
      <c r="K572" t="s">
        <v>521</v>
      </c>
      <c r="L572" t="s">
        <v>70</v>
      </c>
      <c r="M572" t="str">
        <f>'Data questionnaire - mobile'!$M$45</f>
        <v>Q2 2025</v>
      </c>
    </row>
    <row r="573" spans="1:13" x14ac:dyDescent="0.45">
      <c r="A573">
        <f>'Overview and definitions'!$C$4</f>
        <v>0</v>
      </c>
      <c r="B573">
        <f>'Overview and definitions'!$C$6</f>
        <v>0</v>
      </c>
      <c r="C573">
        <f>'Overview and definitions'!$C$7</f>
        <v>0</v>
      </c>
      <c r="D573" t="str">
        <f>'Data questionnaire - mobile'!$C$1</f>
        <v>Data questionnaire: Mobile services</v>
      </c>
      <c r="E573" t="s">
        <v>1323</v>
      </c>
      <c r="F573">
        <v>572</v>
      </c>
      <c r="G573" t="str">
        <f>'Data questionnaire - mobile'!$B$167</f>
        <v>5.1.1.2.</v>
      </c>
      <c r="H573" t="str">
        <f>'Data questionnaire - mobile'!$E$46</f>
        <v>units</v>
      </c>
      <c r="K573" t="s">
        <v>521</v>
      </c>
      <c r="L573" t="s">
        <v>70</v>
      </c>
      <c r="M573" t="str">
        <f>'Data questionnaire - mobile'!$Q$45</f>
        <v>Q3 2025</v>
      </c>
    </row>
    <row r="574" spans="1:13" x14ac:dyDescent="0.45">
      <c r="A574">
        <f>'Overview and definitions'!$C$4</f>
        <v>0</v>
      </c>
      <c r="B574">
        <f>'Overview and definitions'!$C$6</f>
        <v>0</v>
      </c>
      <c r="C574">
        <f>'Overview and definitions'!$C$7</f>
        <v>0</v>
      </c>
      <c r="D574" t="str">
        <f>'Data questionnaire - mobile'!$C$1</f>
        <v>Data questionnaire: Mobile services</v>
      </c>
      <c r="E574" t="s">
        <v>1323</v>
      </c>
      <c r="F574">
        <v>573</v>
      </c>
      <c r="G574" t="str">
        <f>'Data questionnaire - mobile'!$B$168</f>
        <v>5.1.1.3.</v>
      </c>
      <c r="H574" t="str">
        <f>'Data questionnaire - mobile'!$E$46</f>
        <v>units</v>
      </c>
      <c r="K574" t="s">
        <v>585</v>
      </c>
      <c r="L574" t="s">
        <v>70</v>
      </c>
      <c r="M574" t="str">
        <f>'Data questionnaire - mobile'!$E$45</f>
        <v>Q4 2024</v>
      </c>
    </row>
    <row r="575" spans="1:13" x14ac:dyDescent="0.45">
      <c r="A575">
        <f>'Overview and definitions'!$C$4</f>
        <v>0</v>
      </c>
      <c r="B575">
        <f>'Overview and definitions'!$C$6</f>
        <v>0</v>
      </c>
      <c r="C575">
        <f>'Overview and definitions'!$C$7</f>
        <v>0</v>
      </c>
      <c r="D575" t="str">
        <f>'Data questionnaire - mobile'!$C$1</f>
        <v>Data questionnaire: Mobile services</v>
      </c>
      <c r="E575" t="s">
        <v>1323</v>
      </c>
      <c r="F575">
        <v>574</v>
      </c>
      <c r="G575" t="str">
        <f>'Data questionnaire - mobile'!$B$168</f>
        <v>5.1.1.3.</v>
      </c>
      <c r="H575" t="str">
        <f>'Data questionnaire - mobile'!$E$46</f>
        <v>units</v>
      </c>
      <c r="K575" t="s">
        <v>585</v>
      </c>
      <c r="L575" t="s">
        <v>70</v>
      </c>
      <c r="M575" t="str">
        <f>'Data questionnaire - mobile'!$I$45</f>
        <v>Q1 2025</v>
      </c>
    </row>
    <row r="576" spans="1:13" x14ac:dyDescent="0.45">
      <c r="A576">
        <f>'Overview and definitions'!$C$4</f>
        <v>0</v>
      </c>
      <c r="B576">
        <f>'Overview and definitions'!$C$6</f>
        <v>0</v>
      </c>
      <c r="C576">
        <f>'Overview and definitions'!$C$7</f>
        <v>0</v>
      </c>
      <c r="D576" t="str">
        <f>'Data questionnaire - mobile'!$C$1</f>
        <v>Data questionnaire: Mobile services</v>
      </c>
      <c r="E576" t="s">
        <v>1323</v>
      </c>
      <c r="F576">
        <v>575</v>
      </c>
      <c r="G576" t="str">
        <f>'Data questionnaire - mobile'!$B$168</f>
        <v>5.1.1.3.</v>
      </c>
      <c r="H576" t="str">
        <f>'Data questionnaire - mobile'!$E$46</f>
        <v>units</v>
      </c>
      <c r="K576" t="s">
        <v>585</v>
      </c>
      <c r="L576" t="s">
        <v>70</v>
      </c>
      <c r="M576" t="str">
        <f>'Data questionnaire - mobile'!$M$45</f>
        <v>Q2 2025</v>
      </c>
    </row>
    <row r="577" spans="1:13" x14ac:dyDescent="0.45">
      <c r="A577">
        <f>'Overview and definitions'!$C$4</f>
        <v>0</v>
      </c>
      <c r="B577">
        <f>'Overview and definitions'!$C$6</f>
        <v>0</v>
      </c>
      <c r="C577">
        <f>'Overview and definitions'!$C$7</f>
        <v>0</v>
      </c>
      <c r="D577" t="str">
        <f>'Data questionnaire - mobile'!$C$1</f>
        <v>Data questionnaire: Mobile services</v>
      </c>
      <c r="E577" t="s">
        <v>1323</v>
      </c>
      <c r="F577">
        <v>576</v>
      </c>
      <c r="G577" t="str">
        <f>'Data questionnaire - mobile'!$B$168</f>
        <v>5.1.1.3.</v>
      </c>
      <c r="H577" t="str">
        <f>'Data questionnaire - mobile'!$E$46</f>
        <v>units</v>
      </c>
      <c r="K577" t="s">
        <v>585</v>
      </c>
      <c r="L577" t="s">
        <v>70</v>
      </c>
      <c r="M577" t="str">
        <f>'Data questionnaire - mobile'!$Q$45</f>
        <v>Q3 2025</v>
      </c>
    </row>
    <row r="578" spans="1:13" x14ac:dyDescent="0.45">
      <c r="A578">
        <f>'Overview and definitions'!$C$4</f>
        <v>0</v>
      </c>
      <c r="B578">
        <f>'Overview and definitions'!$C$6</f>
        <v>0</v>
      </c>
      <c r="C578">
        <f>'Overview and definitions'!$C$7</f>
        <v>0</v>
      </c>
      <c r="D578" t="str">
        <f>'Data questionnaire - mobile'!$C$1</f>
        <v>Data questionnaire: Mobile services</v>
      </c>
      <c r="E578" t="s">
        <v>1323</v>
      </c>
      <c r="F578">
        <v>577</v>
      </c>
      <c r="G578" t="str">
        <f>'Data questionnaire - mobile'!$B$166</f>
        <v>5.1.1.1.</v>
      </c>
      <c r="H578" t="s">
        <v>514</v>
      </c>
      <c r="K578" t="s">
        <v>773</v>
      </c>
      <c r="L578" t="s">
        <v>70</v>
      </c>
      <c r="M578" t="str">
        <f>'Data questionnaire - mobile'!$E$45</f>
        <v>Q4 2024</v>
      </c>
    </row>
    <row r="579" spans="1:13" x14ac:dyDescent="0.45">
      <c r="A579">
        <f>'Overview and definitions'!$C$4</f>
        <v>0</v>
      </c>
      <c r="B579">
        <f>'Overview and definitions'!$C$6</f>
        <v>0</v>
      </c>
      <c r="C579">
        <f>'Overview and definitions'!$C$7</f>
        <v>0</v>
      </c>
      <c r="D579" t="str">
        <f>'Data questionnaire - mobile'!$C$1</f>
        <v>Data questionnaire: Mobile services</v>
      </c>
      <c r="E579" t="s">
        <v>1323</v>
      </c>
      <c r="F579">
        <v>578</v>
      </c>
      <c r="G579" t="str">
        <f>'Data questionnaire - mobile'!$B$166</f>
        <v>5.1.1.1.</v>
      </c>
      <c r="H579" t="s">
        <v>514</v>
      </c>
      <c r="K579" t="s">
        <v>773</v>
      </c>
      <c r="L579" t="s">
        <v>70</v>
      </c>
      <c r="M579" t="str">
        <f>'Data questionnaire - mobile'!$I$45</f>
        <v>Q1 2025</v>
      </c>
    </row>
    <row r="580" spans="1:13" x14ac:dyDescent="0.45">
      <c r="A580">
        <f>'Overview and definitions'!$C$4</f>
        <v>0</v>
      </c>
      <c r="B580">
        <f>'Overview and definitions'!$C$6</f>
        <v>0</v>
      </c>
      <c r="C580">
        <f>'Overview and definitions'!$C$7</f>
        <v>0</v>
      </c>
      <c r="D580" t="str">
        <f>'Data questionnaire - mobile'!$C$1</f>
        <v>Data questionnaire: Mobile services</v>
      </c>
      <c r="E580" t="s">
        <v>1323</v>
      </c>
      <c r="F580">
        <v>579</v>
      </c>
      <c r="G580" t="str">
        <f>'Data questionnaire - mobile'!$B$166</f>
        <v>5.1.1.1.</v>
      </c>
      <c r="H580" t="s">
        <v>514</v>
      </c>
      <c r="K580" t="s">
        <v>773</v>
      </c>
      <c r="L580" t="s">
        <v>70</v>
      </c>
      <c r="M580" t="str">
        <f>'Data questionnaire - mobile'!$M$45</f>
        <v>Q2 2025</v>
      </c>
    </row>
    <row r="581" spans="1:13" x14ac:dyDescent="0.45">
      <c r="A581">
        <f>'Overview and definitions'!$C$4</f>
        <v>0</v>
      </c>
      <c r="B581">
        <f>'Overview and definitions'!$C$6</f>
        <v>0</v>
      </c>
      <c r="C581">
        <f>'Overview and definitions'!$C$7</f>
        <v>0</v>
      </c>
      <c r="D581" t="str">
        <f>'Data questionnaire - mobile'!$C$1</f>
        <v>Data questionnaire: Mobile services</v>
      </c>
      <c r="E581" t="s">
        <v>1323</v>
      </c>
      <c r="F581">
        <v>580</v>
      </c>
      <c r="G581" t="str">
        <f>'Data questionnaire - mobile'!$B$166</f>
        <v>5.1.1.1.</v>
      </c>
      <c r="H581" t="s">
        <v>514</v>
      </c>
      <c r="K581" t="s">
        <v>773</v>
      </c>
      <c r="L581" t="s">
        <v>70</v>
      </c>
      <c r="M581" t="str">
        <f>'Data questionnaire - mobile'!$Q$45</f>
        <v>Q3 2025</v>
      </c>
    </row>
    <row r="582" spans="1:13" x14ac:dyDescent="0.45">
      <c r="A582">
        <f>'Overview and definitions'!$C$4</f>
        <v>0</v>
      </c>
      <c r="B582">
        <f>'Overview and definitions'!$C$6</f>
        <v>0</v>
      </c>
      <c r="C582">
        <f>'Overview and definitions'!$C$7</f>
        <v>0</v>
      </c>
      <c r="D582" t="str">
        <f>'Data questionnaire - mobile'!$C$1</f>
        <v>Data questionnaire: Mobile services</v>
      </c>
      <c r="E582" t="s">
        <v>1323</v>
      </c>
      <c r="F582">
        <v>581</v>
      </c>
      <c r="G582" t="str">
        <f>'Data questionnaire - mobile'!$B$167</f>
        <v>5.1.1.2.</v>
      </c>
      <c r="H582" t="s">
        <v>514</v>
      </c>
      <c r="K582" t="s">
        <v>521</v>
      </c>
      <c r="L582" t="s">
        <v>70</v>
      </c>
      <c r="M582" t="str">
        <f>'Data questionnaire - mobile'!$E$45</f>
        <v>Q4 2024</v>
      </c>
    </row>
    <row r="583" spans="1:13" x14ac:dyDescent="0.45">
      <c r="A583">
        <f>'Overview and definitions'!$C$4</f>
        <v>0</v>
      </c>
      <c r="B583">
        <f>'Overview and definitions'!$C$6</f>
        <v>0</v>
      </c>
      <c r="C583">
        <f>'Overview and definitions'!$C$7</f>
        <v>0</v>
      </c>
      <c r="D583" t="str">
        <f>'Data questionnaire - mobile'!$C$1</f>
        <v>Data questionnaire: Mobile services</v>
      </c>
      <c r="E583" t="s">
        <v>1323</v>
      </c>
      <c r="F583">
        <v>582</v>
      </c>
      <c r="G583" t="str">
        <f>'Data questionnaire - mobile'!$B$167</f>
        <v>5.1.1.2.</v>
      </c>
      <c r="H583" t="s">
        <v>514</v>
      </c>
      <c r="K583" t="s">
        <v>521</v>
      </c>
      <c r="L583" t="s">
        <v>70</v>
      </c>
      <c r="M583" t="str">
        <f>'Data questionnaire - mobile'!$I$45</f>
        <v>Q1 2025</v>
      </c>
    </row>
    <row r="584" spans="1:13" x14ac:dyDescent="0.45">
      <c r="A584">
        <f>'Overview and definitions'!$C$4</f>
        <v>0</v>
      </c>
      <c r="B584">
        <f>'Overview and definitions'!$C$6</f>
        <v>0</v>
      </c>
      <c r="C584">
        <f>'Overview and definitions'!$C$7</f>
        <v>0</v>
      </c>
      <c r="D584" t="str">
        <f>'Data questionnaire - mobile'!$C$1</f>
        <v>Data questionnaire: Mobile services</v>
      </c>
      <c r="E584" t="s">
        <v>1323</v>
      </c>
      <c r="F584">
        <v>583</v>
      </c>
      <c r="G584" t="str">
        <f>'Data questionnaire - mobile'!$B$167</f>
        <v>5.1.1.2.</v>
      </c>
      <c r="H584" t="s">
        <v>514</v>
      </c>
      <c r="K584" t="s">
        <v>521</v>
      </c>
      <c r="L584" t="s">
        <v>70</v>
      </c>
      <c r="M584" t="str">
        <f>'Data questionnaire - mobile'!$M$45</f>
        <v>Q2 2025</v>
      </c>
    </row>
    <row r="585" spans="1:13" x14ac:dyDescent="0.45">
      <c r="A585">
        <f>'Overview and definitions'!$C$4</f>
        <v>0</v>
      </c>
      <c r="B585">
        <f>'Overview and definitions'!$C$6</f>
        <v>0</v>
      </c>
      <c r="C585">
        <f>'Overview and definitions'!$C$7</f>
        <v>0</v>
      </c>
      <c r="D585" t="str">
        <f>'Data questionnaire - mobile'!$C$1</f>
        <v>Data questionnaire: Mobile services</v>
      </c>
      <c r="E585" t="s">
        <v>1323</v>
      </c>
      <c r="F585">
        <v>584</v>
      </c>
      <c r="G585" t="str">
        <f>'Data questionnaire - mobile'!$B$167</f>
        <v>5.1.1.2.</v>
      </c>
      <c r="H585" t="s">
        <v>514</v>
      </c>
      <c r="K585" t="s">
        <v>521</v>
      </c>
      <c r="L585" t="s">
        <v>70</v>
      </c>
      <c r="M585" t="str">
        <f>'Data questionnaire - mobile'!$Q$45</f>
        <v>Q3 2025</v>
      </c>
    </row>
    <row r="586" spans="1:13" x14ac:dyDescent="0.45">
      <c r="A586">
        <f>'Overview and definitions'!$C$4</f>
        <v>0</v>
      </c>
      <c r="B586">
        <f>'Overview and definitions'!$C$6</f>
        <v>0</v>
      </c>
      <c r="C586">
        <f>'Overview and definitions'!$C$7</f>
        <v>0</v>
      </c>
      <c r="D586" t="str">
        <f>'Data questionnaire - mobile'!$C$1</f>
        <v>Data questionnaire: Mobile services</v>
      </c>
      <c r="E586" t="s">
        <v>1323</v>
      </c>
      <c r="F586">
        <v>585</v>
      </c>
      <c r="G586" t="str">
        <f>'Data questionnaire - mobile'!$B$168</f>
        <v>5.1.1.3.</v>
      </c>
      <c r="H586" t="s">
        <v>514</v>
      </c>
      <c r="K586" t="s">
        <v>585</v>
      </c>
      <c r="L586" t="s">
        <v>70</v>
      </c>
      <c r="M586" t="str">
        <f>'Data questionnaire - mobile'!$E$45</f>
        <v>Q4 2024</v>
      </c>
    </row>
    <row r="587" spans="1:13" x14ac:dyDescent="0.45">
      <c r="A587">
        <f>'Overview and definitions'!$C$4</f>
        <v>0</v>
      </c>
      <c r="B587">
        <f>'Overview and definitions'!$C$6</f>
        <v>0</v>
      </c>
      <c r="C587">
        <f>'Overview and definitions'!$C$7</f>
        <v>0</v>
      </c>
      <c r="D587" t="str">
        <f>'Data questionnaire - mobile'!$C$1</f>
        <v>Data questionnaire: Mobile services</v>
      </c>
      <c r="E587" t="s">
        <v>1323</v>
      </c>
      <c r="F587">
        <v>586</v>
      </c>
      <c r="G587" t="str">
        <f>'Data questionnaire - mobile'!$B$168</f>
        <v>5.1.1.3.</v>
      </c>
      <c r="H587" t="s">
        <v>514</v>
      </c>
      <c r="K587" t="s">
        <v>585</v>
      </c>
      <c r="L587" t="s">
        <v>70</v>
      </c>
      <c r="M587" t="str">
        <f>'Data questionnaire - mobile'!$I$45</f>
        <v>Q1 2025</v>
      </c>
    </row>
    <row r="588" spans="1:13" x14ac:dyDescent="0.45">
      <c r="A588">
        <f>'Overview and definitions'!$C$4</f>
        <v>0</v>
      </c>
      <c r="B588">
        <f>'Overview and definitions'!$C$6</f>
        <v>0</v>
      </c>
      <c r="C588">
        <f>'Overview and definitions'!$C$7</f>
        <v>0</v>
      </c>
      <c r="D588" t="str">
        <f>'Data questionnaire - mobile'!$C$1</f>
        <v>Data questionnaire: Mobile services</v>
      </c>
      <c r="E588" t="s">
        <v>1323</v>
      </c>
      <c r="F588">
        <v>587</v>
      </c>
      <c r="G588" t="str">
        <f>'Data questionnaire - mobile'!$B$168</f>
        <v>5.1.1.3.</v>
      </c>
      <c r="H588" t="s">
        <v>514</v>
      </c>
      <c r="K588" t="s">
        <v>585</v>
      </c>
      <c r="L588" t="s">
        <v>70</v>
      </c>
      <c r="M588" t="str">
        <f>'Data questionnaire - mobile'!$M$45</f>
        <v>Q2 2025</v>
      </c>
    </row>
    <row r="589" spans="1:13" x14ac:dyDescent="0.45">
      <c r="A589">
        <f>'Overview and definitions'!$C$4</f>
        <v>0</v>
      </c>
      <c r="B589">
        <f>'Overview and definitions'!$C$6</f>
        <v>0</v>
      </c>
      <c r="C589">
        <f>'Overview and definitions'!$C$7</f>
        <v>0</v>
      </c>
      <c r="D589" t="str">
        <f>'Data questionnaire - mobile'!$C$1</f>
        <v>Data questionnaire: Mobile services</v>
      </c>
      <c r="E589" t="s">
        <v>1323</v>
      </c>
      <c r="F589">
        <v>588</v>
      </c>
      <c r="G589" t="str">
        <f>'Data questionnaire - mobile'!$B$168</f>
        <v>5.1.1.3.</v>
      </c>
      <c r="H589" t="s">
        <v>514</v>
      </c>
      <c r="K589" t="s">
        <v>585</v>
      </c>
      <c r="L589" t="s">
        <v>70</v>
      </c>
      <c r="M589" t="str">
        <f>'Data questionnaire - mobile'!$Q$45</f>
        <v>Q3 2025</v>
      </c>
    </row>
    <row r="590" spans="1:13" x14ac:dyDescent="0.45">
      <c r="A590">
        <f>'Overview and definitions'!$C$4</f>
        <v>0</v>
      </c>
      <c r="B590">
        <f>'Overview and definitions'!$C$6</f>
        <v>0</v>
      </c>
      <c r="C590">
        <f>'Overview and definitions'!$C$7</f>
        <v>0</v>
      </c>
      <c r="D590" t="str">
        <f>'Data questionnaire - mobile'!$C$1</f>
        <v>Data questionnaire: Mobile services</v>
      </c>
      <c r="E590" t="s">
        <v>1323</v>
      </c>
      <c r="F590">
        <v>589</v>
      </c>
      <c r="G590" t="str">
        <f>'Data questionnaire - mobile'!$B$173</f>
        <v>5.1.2.1.</v>
      </c>
      <c r="H590" t="str">
        <f>'Data questionnaire - mobile'!$E$46</f>
        <v>units</v>
      </c>
      <c r="K590" t="s">
        <v>773</v>
      </c>
      <c r="L590" t="s">
        <v>70</v>
      </c>
      <c r="M590" t="str">
        <f>'Data questionnaire - mobile'!$E$45</f>
        <v>Q4 2024</v>
      </c>
    </row>
    <row r="591" spans="1:13" x14ac:dyDescent="0.45">
      <c r="A591">
        <f>'Overview and definitions'!$C$4</f>
        <v>0</v>
      </c>
      <c r="B591">
        <f>'Overview and definitions'!$C$6</f>
        <v>0</v>
      </c>
      <c r="C591">
        <f>'Overview and definitions'!$C$7</f>
        <v>0</v>
      </c>
      <c r="D591" t="str">
        <f>'Data questionnaire - mobile'!$C$1</f>
        <v>Data questionnaire: Mobile services</v>
      </c>
      <c r="E591" t="s">
        <v>1323</v>
      </c>
      <c r="F591">
        <v>590</v>
      </c>
      <c r="G591" t="str">
        <f>'Data questionnaire - mobile'!$B$173</f>
        <v>5.1.2.1.</v>
      </c>
      <c r="H591" t="str">
        <f>'Data questionnaire - mobile'!$E$46</f>
        <v>units</v>
      </c>
      <c r="K591" t="s">
        <v>773</v>
      </c>
      <c r="L591" t="s">
        <v>70</v>
      </c>
      <c r="M591" t="str">
        <f>'Data questionnaire - mobile'!$I$45</f>
        <v>Q1 2025</v>
      </c>
    </row>
    <row r="592" spans="1:13" x14ac:dyDescent="0.45">
      <c r="A592">
        <f>'Overview and definitions'!$C$4</f>
        <v>0</v>
      </c>
      <c r="B592">
        <f>'Overview and definitions'!$C$6</f>
        <v>0</v>
      </c>
      <c r="C592">
        <f>'Overview and definitions'!$C$7</f>
        <v>0</v>
      </c>
      <c r="D592" t="str">
        <f>'Data questionnaire - mobile'!$C$1</f>
        <v>Data questionnaire: Mobile services</v>
      </c>
      <c r="E592" t="s">
        <v>1323</v>
      </c>
      <c r="F592">
        <v>591</v>
      </c>
      <c r="G592" t="str">
        <f>'Data questionnaire - mobile'!$B$173</f>
        <v>5.1.2.1.</v>
      </c>
      <c r="H592" t="str">
        <f>'Data questionnaire - mobile'!$E$46</f>
        <v>units</v>
      </c>
      <c r="K592" t="s">
        <v>773</v>
      </c>
      <c r="L592" t="s">
        <v>70</v>
      </c>
      <c r="M592" t="str">
        <f>'Data questionnaire - mobile'!$M$45</f>
        <v>Q2 2025</v>
      </c>
    </row>
    <row r="593" spans="1:13" x14ac:dyDescent="0.45">
      <c r="A593">
        <f>'Overview and definitions'!$C$4</f>
        <v>0</v>
      </c>
      <c r="B593">
        <f>'Overview and definitions'!$C$6</f>
        <v>0</v>
      </c>
      <c r="C593">
        <f>'Overview and definitions'!$C$7</f>
        <v>0</v>
      </c>
      <c r="D593" t="str">
        <f>'Data questionnaire - mobile'!$C$1</f>
        <v>Data questionnaire: Mobile services</v>
      </c>
      <c r="E593" t="s">
        <v>1323</v>
      </c>
      <c r="F593">
        <v>592</v>
      </c>
      <c r="G593" t="str">
        <f>'Data questionnaire - mobile'!$B$173</f>
        <v>5.1.2.1.</v>
      </c>
      <c r="H593" t="str">
        <f>'Data questionnaire - mobile'!$E$46</f>
        <v>units</v>
      </c>
      <c r="K593" t="s">
        <v>773</v>
      </c>
      <c r="L593" t="s">
        <v>70</v>
      </c>
      <c r="M593" t="str">
        <f>'Data questionnaire - mobile'!$Q$45</f>
        <v>Q3 2025</v>
      </c>
    </row>
    <row r="594" spans="1:13" x14ac:dyDescent="0.45">
      <c r="A594">
        <f>'Overview and definitions'!$C$4</f>
        <v>0</v>
      </c>
      <c r="B594">
        <f>'Overview and definitions'!$C$6</f>
        <v>0</v>
      </c>
      <c r="C594">
        <f>'Overview and definitions'!$C$7</f>
        <v>0</v>
      </c>
      <c r="D594" t="str">
        <f>'Data questionnaire - mobile'!$C$1</f>
        <v>Data questionnaire: Mobile services</v>
      </c>
      <c r="E594" t="s">
        <v>1323</v>
      </c>
      <c r="F594">
        <v>593</v>
      </c>
      <c r="G594" t="str">
        <f>'Data questionnaire - mobile'!$B$174</f>
        <v>5.1.2.2.</v>
      </c>
      <c r="H594" t="str">
        <f>'Data questionnaire - mobile'!$E$46</f>
        <v>units</v>
      </c>
      <c r="K594" t="s">
        <v>521</v>
      </c>
      <c r="L594" t="s">
        <v>70</v>
      </c>
      <c r="M594" t="str">
        <f>'Data questionnaire - mobile'!$E$45</f>
        <v>Q4 2024</v>
      </c>
    </row>
    <row r="595" spans="1:13" x14ac:dyDescent="0.45">
      <c r="A595">
        <f>'Overview and definitions'!$C$4</f>
        <v>0</v>
      </c>
      <c r="B595">
        <f>'Overview and definitions'!$C$6</f>
        <v>0</v>
      </c>
      <c r="C595">
        <f>'Overview and definitions'!$C$7</f>
        <v>0</v>
      </c>
      <c r="D595" t="str">
        <f>'Data questionnaire - mobile'!$C$1</f>
        <v>Data questionnaire: Mobile services</v>
      </c>
      <c r="E595" t="s">
        <v>1323</v>
      </c>
      <c r="F595">
        <v>594</v>
      </c>
      <c r="G595" t="str">
        <f>'Data questionnaire - mobile'!$B$174</f>
        <v>5.1.2.2.</v>
      </c>
      <c r="H595" t="str">
        <f>'Data questionnaire - mobile'!$E$46</f>
        <v>units</v>
      </c>
      <c r="K595" t="s">
        <v>521</v>
      </c>
      <c r="L595" t="s">
        <v>70</v>
      </c>
      <c r="M595" t="str">
        <f>'Data questionnaire - mobile'!$I$45</f>
        <v>Q1 2025</v>
      </c>
    </row>
    <row r="596" spans="1:13" x14ac:dyDescent="0.45">
      <c r="A596">
        <f>'Overview and definitions'!$C$4</f>
        <v>0</v>
      </c>
      <c r="B596">
        <f>'Overview and definitions'!$C$6</f>
        <v>0</v>
      </c>
      <c r="C596">
        <f>'Overview and definitions'!$C$7</f>
        <v>0</v>
      </c>
      <c r="D596" t="str">
        <f>'Data questionnaire - mobile'!$C$1</f>
        <v>Data questionnaire: Mobile services</v>
      </c>
      <c r="E596" t="s">
        <v>1323</v>
      </c>
      <c r="F596">
        <v>595</v>
      </c>
      <c r="G596" t="str">
        <f>'Data questionnaire - mobile'!$B$174</f>
        <v>5.1.2.2.</v>
      </c>
      <c r="H596" t="str">
        <f>'Data questionnaire - mobile'!$E$46</f>
        <v>units</v>
      </c>
      <c r="K596" t="s">
        <v>521</v>
      </c>
      <c r="L596" t="s">
        <v>70</v>
      </c>
      <c r="M596" t="str">
        <f>'Data questionnaire - mobile'!$M$45</f>
        <v>Q2 2025</v>
      </c>
    </row>
    <row r="597" spans="1:13" x14ac:dyDescent="0.45">
      <c r="A597">
        <f>'Overview and definitions'!$C$4</f>
        <v>0</v>
      </c>
      <c r="B597">
        <f>'Overview and definitions'!$C$6</f>
        <v>0</v>
      </c>
      <c r="C597">
        <f>'Overview and definitions'!$C$7</f>
        <v>0</v>
      </c>
      <c r="D597" t="str">
        <f>'Data questionnaire - mobile'!$C$1</f>
        <v>Data questionnaire: Mobile services</v>
      </c>
      <c r="E597" t="s">
        <v>1323</v>
      </c>
      <c r="F597">
        <v>596</v>
      </c>
      <c r="G597" t="str">
        <f>'Data questionnaire - mobile'!$B$174</f>
        <v>5.1.2.2.</v>
      </c>
      <c r="H597" t="str">
        <f>'Data questionnaire - mobile'!$E$46</f>
        <v>units</v>
      </c>
      <c r="K597" t="s">
        <v>521</v>
      </c>
      <c r="L597" t="s">
        <v>70</v>
      </c>
      <c r="M597" t="str">
        <f>'Data questionnaire - mobile'!$Q$45</f>
        <v>Q3 2025</v>
      </c>
    </row>
    <row r="598" spans="1:13" x14ac:dyDescent="0.45">
      <c r="A598">
        <f>'Overview and definitions'!$C$4</f>
        <v>0</v>
      </c>
      <c r="B598">
        <f>'Overview and definitions'!$C$6</f>
        <v>0</v>
      </c>
      <c r="C598">
        <f>'Overview and definitions'!$C$7</f>
        <v>0</v>
      </c>
      <c r="D598" t="str">
        <f>'Data questionnaire - mobile'!$C$1</f>
        <v>Data questionnaire: Mobile services</v>
      </c>
      <c r="E598" t="s">
        <v>1323</v>
      </c>
      <c r="F598">
        <v>597</v>
      </c>
      <c r="G598" t="str">
        <f>'Data questionnaire - mobile'!$B$175</f>
        <v>5.1.2.3.</v>
      </c>
      <c r="H598" t="str">
        <f>'Data questionnaire - mobile'!$E$46</f>
        <v>units</v>
      </c>
      <c r="K598" t="s">
        <v>585</v>
      </c>
      <c r="L598" t="s">
        <v>70</v>
      </c>
      <c r="M598" t="str">
        <f>'Data questionnaire - mobile'!$E$45</f>
        <v>Q4 2024</v>
      </c>
    </row>
    <row r="599" spans="1:13" x14ac:dyDescent="0.45">
      <c r="A599">
        <f>'Overview and definitions'!$C$4</f>
        <v>0</v>
      </c>
      <c r="B599">
        <f>'Overview and definitions'!$C$6</f>
        <v>0</v>
      </c>
      <c r="C599">
        <f>'Overview and definitions'!$C$7</f>
        <v>0</v>
      </c>
      <c r="D599" t="str">
        <f>'Data questionnaire - mobile'!$C$1</f>
        <v>Data questionnaire: Mobile services</v>
      </c>
      <c r="E599" t="s">
        <v>1323</v>
      </c>
      <c r="F599">
        <v>598</v>
      </c>
      <c r="G599" t="str">
        <f>'Data questionnaire - mobile'!$B$175</f>
        <v>5.1.2.3.</v>
      </c>
      <c r="H599" t="str">
        <f>'Data questionnaire - mobile'!$E$46</f>
        <v>units</v>
      </c>
      <c r="K599" t="s">
        <v>585</v>
      </c>
      <c r="L599" t="s">
        <v>70</v>
      </c>
      <c r="M599" t="str">
        <f>'Data questionnaire - mobile'!$I$45</f>
        <v>Q1 2025</v>
      </c>
    </row>
    <row r="600" spans="1:13" x14ac:dyDescent="0.45">
      <c r="A600">
        <f>'Overview and definitions'!$C$4</f>
        <v>0</v>
      </c>
      <c r="B600">
        <f>'Overview and definitions'!$C$6</f>
        <v>0</v>
      </c>
      <c r="C600">
        <f>'Overview and definitions'!$C$7</f>
        <v>0</v>
      </c>
      <c r="D600" t="str">
        <f>'Data questionnaire - mobile'!$C$1</f>
        <v>Data questionnaire: Mobile services</v>
      </c>
      <c r="E600" t="s">
        <v>1323</v>
      </c>
      <c r="F600">
        <v>599</v>
      </c>
      <c r="G600" t="str">
        <f>'Data questionnaire - mobile'!$B$175</f>
        <v>5.1.2.3.</v>
      </c>
      <c r="H600" t="str">
        <f>'Data questionnaire - mobile'!$E$46</f>
        <v>units</v>
      </c>
      <c r="K600" t="s">
        <v>585</v>
      </c>
      <c r="L600" t="s">
        <v>70</v>
      </c>
      <c r="M600" t="str">
        <f>'Data questionnaire - mobile'!$M$45</f>
        <v>Q2 2025</v>
      </c>
    </row>
    <row r="601" spans="1:13" x14ac:dyDescent="0.45">
      <c r="A601">
        <f>'Overview and definitions'!$C$4</f>
        <v>0</v>
      </c>
      <c r="B601">
        <f>'Overview and definitions'!$C$6</f>
        <v>0</v>
      </c>
      <c r="C601">
        <f>'Overview and definitions'!$C$7</f>
        <v>0</v>
      </c>
      <c r="D601" t="str">
        <f>'Data questionnaire - mobile'!$C$1</f>
        <v>Data questionnaire: Mobile services</v>
      </c>
      <c r="E601" t="s">
        <v>1323</v>
      </c>
      <c r="F601">
        <v>600</v>
      </c>
      <c r="G601" t="str">
        <f>'Data questionnaire - mobile'!$B$175</f>
        <v>5.1.2.3.</v>
      </c>
      <c r="H601" t="str">
        <f>'Data questionnaire - mobile'!$E$46</f>
        <v>units</v>
      </c>
      <c r="K601" t="s">
        <v>585</v>
      </c>
      <c r="L601" t="s">
        <v>70</v>
      </c>
      <c r="M601" t="str">
        <f>'Data questionnaire - mobile'!$Q$45</f>
        <v>Q3 2025</v>
      </c>
    </row>
    <row r="602" spans="1:13" x14ac:dyDescent="0.45">
      <c r="A602">
        <f>'Overview and definitions'!$C$4</f>
        <v>0</v>
      </c>
      <c r="B602">
        <f>'Overview and definitions'!$C$6</f>
        <v>0</v>
      </c>
      <c r="C602">
        <f>'Overview and definitions'!$C$7</f>
        <v>0</v>
      </c>
      <c r="D602" t="str">
        <f>'Data questionnaire - mobile'!$C$1</f>
        <v>Data questionnaire: Mobile services</v>
      </c>
      <c r="E602" t="s">
        <v>1323</v>
      </c>
      <c r="F602">
        <v>601</v>
      </c>
      <c r="G602" t="str">
        <f>'Data questionnaire - mobile'!$B$173</f>
        <v>5.1.2.1.</v>
      </c>
      <c r="H602" t="s">
        <v>514</v>
      </c>
      <c r="K602" t="s">
        <v>773</v>
      </c>
      <c r="L602" t="s">
        <v>70</v>
      </c>
      <c r="M602" t="str">
        <f>'Data questionnaire - mobile'!$E$45</f>
        <v>Q4 2024</v>
      </c>
    </row>
    <row r="603" spans="1:13" x14ac:dyDescent="0.45">
      <c r="A603">
        <f>'Overview and definitions'!$C$4</f>
        <v>0</v>
      </c>
      <c r="B603">
        <f>'Overview and definitions'!$C$6</f>
        <v>0</v>
      </c>
      <c r="C603">
        <f>'Overview and definitions'!$C$7</f>
        <v>0</v>
      </c>
      <c r="D603" t="str">
        <f>'Data questionnaire - mobile'!$C$1</f>
        <v>Data questionnaire: Mobile services</v>
      </c>
      <c r="E603" t="s">
        <v>1323</v>
      </c>
      <c r="F603">
        <v>602</v>
      </c>
      <c r="G603" t="str">
        <f>'Data questionnaire - mobile'!$B$173</f>
        <v>5.1.2.1.</v>
      </c>
      <c r="H603" t="s">
        <v>514</v>
      </c>
      <c r="K603" t="s">
        <v>773</v>
      </c>
      <c r="L603" t="s">
        <v>70</v>
      </c>
      <c r="M603" t="str">
        <f>'Data questionnaire - mobile'!$I$45</f>
        <v>Q1 2025</v>
      </c>
    </row>
    <row r="604" spans="1:13" x14ac:dyDescent="0.45">
      <c r="A604">
        <f>'Overview and definitions'!$C$4</f>
        <v>0</v>
      </c>
      <c r="B604">
        <f>'Overview and definitions'!$C$6</f>
        <v>0</v>
      </c>
      <c r="C604">
        <f>'Overview and definitions'!$C$7</f>
        <v>0</v>
      </c>
      <c r="D604" t="str">
        <f>'Data questionnaire - mobile'!$C$1</f>
        <v>Data questionnaire: Mobile services</v>
      </c>
      <c r="E604" t="s">
        <v>1323</v>
      </c>
      <c r="F604">
        <v>603</v>
      </c>
      <c r="G604" t="str">
        <f>'Data questionnaire - mobile'!$B$173</f>
        <v>5.1.2.1.</v>
      </c>
      <c r="H604" t="s">
        <v>514</v>
      </c>
      <c r="K604" t="s">
        <v>773</v>
      </c>
      <c r="L604" t="s">
        <v>70</v>
      </c>
      <c r="M604" t="str">
        <f>'Data questionnaire - mobile'!$M$45</f>
        <v>Q2 2025</v>
      </c>
    </row>
    <row r="605" spans="1:13" x14ac:dyDescent="0.45">
      <c r="A605">
        <f>'Overview and definitions'!$C$4</f>
        <v>0</v>
      </c>
      <c r="B605">
        <f>'Overview and definitions'!$C$6</f>
        <v>0</v>
      </c>
      <c r="C605">
        <f>'Overview and definitions'!$C$7</f>
        <v>0</v>
      </c>
      <c r="D605" t="str">
        <f>'Data questionnaire - mobile'!$C$1</f>
        <v>Data questionnaire: Mobile services</v>
      </c>
      <c r="E605" t="s">
        <v>1323</v>
      </c>
      <c r="F605">
        <v>604</v>
      </c>
      <c r="G605" t="str">
        <f>'Data questionnaire - mobile'!$B$173</f>
        <v>5.1.2.1.</v>
      </c>
      <c r="H605" t="s">
        <v>514</v>
      </c>
      <c r="K605" t="s">
        <v>773</v>
      </c>
      <c r="L605" t="s">
        <v>70</v>
      </c>
      <c r="M605" t="str">
        <f>'Data questionnaire - mobile'!$Q$45</f>
        <v>Q3 2025</v>
      </c>
    </row>
    <row r="606" spans="1:13" x14ac:dyDescent="0.45">
      <c r="A606">
        <f>'Overview and definitions'!$C$4</f>
        <v>0</v>
      </c>
      <c r="B606">
        <f>'Overview and definitions'!$C$6</f>
        <v>0</v>
      </c>
      <c r="C606">
        <f>'Overview and definitions'!$C$7</f>
        <v>0</v>
      </c>
      <c r="D606" t="str">
        <f>'Data questionnaire - mobile'!$C$1</f>
        <v>Data questionnaire: Mobile services</v>
      </c>
      <c r="E606" t="s">
        <v>1323</v>
      </c>
      <c r="F606">
        <v>605</v>
      </c>
      <c r="G606" t="str">
        <f>'Data questionnaire - mobile'!$B$174</f>
        <v>5.1.2.2.</v>
      </c>
      <c r="H606" t="s">
        <v>514</v>
      </c>
      <c r="K606" t="s">
        <v>521</v>
      </c>
      <c r="L606" t="s">
        <v>70</v>
      </c>
      <c r="M606" t="str">
        <f>'Data questionnaire - mobile'!$E$45</f>
        <v>Q4 2024</v>
      </c>
    </row>
    <row r="607" spans="1:13" x14ac:dyDescent="0.45">
      <c r="A607">
        <f>'Overview and definitions'!$C$4</f>
        <v>0</v>
      </c>
      <c r="B607">
        <f>'Overview and definitions'!$C$6</f>
        <v>0</v>
      </c>
      <c r="C607">
        <f>'Overview and definitions'!$C$7</f>
        <v>0</v>
      </c>
      <c r="D607" t="str">
        <f>'Data questionnaire - mobile'!$C$1</f>
        <v>Data questionnaire: Mobile services</v>
      </c>
      <c r="E607" t="s">
        <v>1323</v>
      </c>
      <c r="F607">
        <v>606</v>
      </c>
      <c r="G607" t="str">
        <f>'Data questionnaire - mobile'!$B$174</f>
        <v>5.1.2.2.</v>
      </c>
      <c r="H607" t="s">
        <v>514</v>
      </c>
      <c r="K607" t="s">
        <v>521</v>
      </c>
      <c r="L607" t="s">
        <v>70</v>
      </c>
      <c r="M607" t="str">
        <f>'Data questionnaire - mobile'!$I$45</f>
        <v>Q1 2025</v>
      </c>
    </row>
    <row r="608" spans="1:13" x14ac:dyDescent="0.45">
      <c r="A608">
        <f>'Overview and definitions'!$C$4</f>
        <v>0</v>
      </c>
      <c r="B608">
        <f>'Overview and definitions'!$C$6</f>
        <v>0</v>
      </c>
      <c r="C608">
        <f>'Overview and definitions'!$C$7</f>
        <v>0</v>
      </c>
      <c r="D608" t="str">
        <f>'Data questionnaire - mobile'!$C$1</f>
        <v>Data questionnaire: Mobile services</v>
      </c>
      <c r="E608" t="s">
        <v>1323</v>
      </c>
      <c r="F608">
        <v>607</v>
      </c>
      <c r="G608" t="str">
        <f>'Data questionnaire - mobile'!$B$174</f>
        <v>5.1.2.2.</v>
      </c>
      <c r="H608" t="s">
        <v>514</v>
      </c>
      <c r="K608" t="s">
        <v>521</v>
      </c>
      <c r="L608" t="s">
        <v>70</v>
      </c>
      <c r="M608" t="str">
        <f>'Data questionnaire - mobile'!$M$45</f>
        <v>Q2 2025</v>
      </c>
    </row>
    <row r="609" spans="1:13" x14ac:dyDescent="0.45">
      <c r="A609">
        <f>'Overview and definitions'!$C$4</f>
        <v>0</v>
      </c>
      <c r="B609">
        <f>'Overview and definitions'!$C$6</f>
        <v>0</v>
      </c>
      <c r="C609">
        <f>'Overview and definitions'!$C$7</f>
        <v>0</v>
      </c>
      <c r="D609" t="str">
        <f>'Data questionnaire - mobile'!$C$1</f>
        <v>Data questionnaire: Mobile services</v>
      </c>
      <c r="E609" t="s">
        <v>1323</v>
      </c>
      <c r="F609">
        <v>608</v>
      </c>
      <c r="G609" t="str">
        <f>'Data questionnaire - mobile'!$B$174</f>
        <v>5.1.2.2.</v>
      </c>
      <c r="H609" t="s">
        <v>514</v>
      </c>
      <c r="K609" t="s">
        <v>521</v>
      </c>
      <c r="L609" t="s">
        <v>70</v>
      </c>
      <c r="M609" t="str">
        <f>'Data questionnaire - mobile'!$Q$45</f>
        <v>Q3 2025</v>
      </c>
    </row>
    <row r="610" spans="1:13" x14ac:dyDescent="0.45">
      <c r="A610">
        <f>'Overview and definitions'!$C$4</f>
        <v>0</v>
      </c>
      <c r="B610">
        <f>'Overview and definitions'!$C$6</f>
        <v>0</v>
      </c>
      <c r="C610">
        <f>'Overview and definitions'!$C$7</f>
        <v>0</v>
      </c>
      <c r="D610" t="str">
        <f>'Data questionnaire - mobile'!$C$1</f>
        <v>Data questionnaire: Mobile services</v>
      </c>
      <c r="E610" t="s">
        <v>1323</v>
      </c>
      <c r="F610">
        <v>609</v>
      </c>
      <c r="G610" t="str">
        <f>'Data questionnaire - mobile'!$B$175</f>
        <v>5.1.2.3.</v>
      </c>
      <c r="H610" t="s">
        <v>514</v>
      </c>
      <c r="K610" t="s">
        <v>585</v>
      </c>
      <c r="L610" t="s">
        <v>70</v>
      </c>
      <c r="M610" t="str">
        <f>'Data questionnaire - mobile'!$E$45</f>
        <v>Q4 2024</v>
      </c>
    </row>
    <row r="611" spans="1:13" x14ac:dyDescent="0.45">
      <c r="A611">
        <f>'Overview and definitions'!$C$4</f>
        <v>0</v>
      </c>
      <c r="B611">
        <f>'Overview and definitions'!$C$6</f>
        <v>0</v>
      </c>
      <c r="C611">
        <f>'Overview and definitions'!$C$7</f>
        <v>0</v>
      </c>
      <c r="D611" t="str">
        <f>'Data questionnaire - mobile'!$C$1</f>
        <v>Data questionnaire: Mobile services</v>
      </c>
      <c r="E611" t="s">
        <v>1323</v>
      </c>
      <c r="F611">
        <v>610</v>
      </c>
      <c r="G611" t="str">
        <f>'Data questionnaire - mobile'!$B$175</f>
        <v>5.1.2.3.</v>
      </c>
      <c r="H611" t="s">
        <v>514</v>
      </c>
      <c r="K611" t="s">
        <v>585</v>
      </c>
      <c r="L611" t="s">
        <v>70</v>
      </c>
      <c r="M611" t="str">
        <f>'Data questionnaire - mobile'!$I$45</f>
        <v>Q1 2025</v>
      </c>
    </row>
    <row r="612" spans="1:13" x14ac:dyDescent="0.45">
      <c r="A612">
        <f>'Overview and definitions'!$C$4</f>
        <v>0</v>
      </c>
      <c r="B612">
        <f>'Overview and definitions'!$C$6</f>
        <v>0</v>
      </c>
      <c r="C612">
        <f>'Overview and definitions'!$C$7</f>
        <v>0</v>
      </c>
      <c r="D612" t="str">
        <f>'Data questionnaire - mobile'!$C$1</f>
        <v>Data questionnaire: Mobile services</v>
      </c>
      <c r="E612" t="s">
        <v>1323</v>
      </c>
      <c r="F612">
        <v>611</v>
      </c>
      <c r="G612" t="str">
        <f>'Data questionnaire - mobile'!$B$175</f>
        <v>5.1.2.3.</v>
      </c>
      <c r="H612" t="s">
        <v>514</v>
      </c>
      <c r="K612" t="s">
        <v>585</v>
      </c>
      <c r="L612" t="s">
        <v>70</v>
      </c>
      <c r="M612" t="str">
        <f>'Data questionnaire - mobile'!$M$45</f>
        <v>Q2 2025</v>
      </c>
    </row>
    <row r="613" spans="1:13" x14ac:dyDescent="0.45">
      <c r="A613">
        <f>'Overview and definitions'!$C$4</f>
        <v>0</v>
      </c>
      <c r="B613">
        <f>'Overview and definitions'!$C$6</f>
        <v>0</v>
      </c>
      <c r="C613">
        <f>'Overview and definitions'!$C$7</f>
        <v>0</v>
      </c>
      <c r="D613" t="str">
        <f>'Data questionnaire - mobile'!$C$1</f>
        <v>Data questionnaire: Mobile services</v>
      </c>
      <c r="E613" t="s">
        <v>1323</v>
      </c>
      <c r="F613">
        <v>612</v>
      </c>
      <c r="G613" t="str">
        <f>'Data questionnaire - mobile'!$B$175</f>
        <v>5.1.2.3.</v>
      </c>
      <c r="H613" t="s">
        <v>514</v>
      </c>
      <c r="K613" t="s">
        <v>585</v>
      </c>
      <c r="L613" t="s">
        <v>70</v>
      </c>
      <c r="M613" t="str">
        <f>'Data questionnaire - mobile'!$Q$45</f>
        <v>Q3 2025</v>
      </c>
    </row>
    <row r="614" spans="1:13" x14ac:dyDescent="0.45">
      <c r="A614">
        <f>'Overview and definitions'!$C$4</f>
        <v>0</v>
      </c>
      <c r="B614">
        <f>'Overview and definitions'!$C$6</f>
        <v>0</v>
      </c>
      <c r="C614">
        <f>'Overview and definitions'!$C$7</f>
        <v>0</v>
      </c>
      <c r="D614" t="str">
        <f>'Data questionnaire - mobile'!$C$1</f>
        <v>Data questionnaire: Mobile services</v>
      </c>
      <c r="E614" t="s">
        <v>1323</v>
      </c>
      <c r="F614">
        <v>613</v>
      </c>
      <c r="G614" t="str">
        <f>'Data questionnaire - mobile'!$B$180</f>
        <v>6.1.</v>
      </c>
      <c r="H614" t="str">
        <f>'Data questionnaire - mobile'!$E$46</f>
        <v>units</v>
      </c>
      <c r="K614" t="s">
        <v>773</v>
      </c>
      <c r="L614" t="s">
        <v>70</v>
      </c>
      <c r="M614" t="str">
        <f>'Data questionnaire - mobile'!$E$45</f>
        <v>Q4 2024</v>
      </c>
    </row>
    <row r="615" spans="1:13" x14ac:dyDescent="0.45">
      <c r="A615">
        <f>'Overview and definitions'!$C$4</f>
        <v>0</v>
      </c>
      <c r="B615">
        <f>'Overview and definitions'!$C$6</f>
        <v>0</v>
      </c>
      <c r="C615">
        <f>'Overview and definitions'!$C$7</f>
        <v>0</v>
      </c>
      <c r="D615" t="str">
        <f>'Data questionnaire - mobile'!$C$1</f>
        <v>Data questionnaire: Mobile services</v>
      </c>
      <c r="E615" t="s">
        <v>1323</v>
      </c>
      <c r="F615">
        <v>614</v>
      </c>
      <c r="G615" t="str">
        <f>'Data questionnaire - mobile'!$B$180</f>
        <v>6.1.</v>
      </c>
      <c r="H615" t="str">
        <f>'Data questionnaire - mobile'!$E$46</f>
        <v>units</v>
      </c>
      <c r="K615" t="s">
        <v>773</v>
      </c>
      <c r="L615" t="s">
        <v>70</v>
      </c>
      <c r="M615" t="str">
        <f>'Data questionnaire - mobile'!$I$45</f>
        <v>Q1 2025</v>
      </c>
    </row>
    <row r="616" spans="1:13" x14ac:dyDescent="0.45">
      <c r="A616">
        <f>'Overview and definitions'!$C$4</f>
        <v>0</v>
      </c>
      <c r="B616">
        <f>'Overview and definitions'!$C$6</f>
        <v>0</v>
      </c>
      <c r="C616">
        <f>'Overview and definitions'!$C$7</f>
        <v>0</v>
      </c>
      <c r="D616" t="str">
        <f>'Data questionnaire - mobile'!$C$1</f>
        <v>Data questionnaire: Mobile services</v>
      </c>
      <c r="E616" t="s">
        <v>1323</v>
      </c>
      <c r="F616">
        <v>615</v>
      </c>
      <c r="G616" t="str">
        <f>'Data questionnaire - mobile'!$B$180</f>
        <v>6.1.</v>
      </c>
      <c r="H616" t="str">
        <f>'Data questionnaire - mobile'!$E$46</f>
        <v>units</v>
      </c>
      <c r="K616" t="s">
        <v>773</v>
      </c>
      <c r="L616" t="s">
        <v>70</v>
      </c>
      <c r="M616" t="str">
        <f>'Data questionnaire - mobile'!$M$45</f>
        <v>Q2 2025</v>
      </c>
    </row>
    <row r="617" spans="1:13" x14ac:dyDescent="0.45">
      <c r="A617">
        <f>'Overview and definitions'!$C$4</f>
        <v>0</v>
      </c>
      <c r="B617">
        <f>'Overview and definitions'!$C$6</f>
        <v>0</v>
      </c>
      <c r="C617">
        <f>'Overview and definitions'!$C$7</f>
        <v>0</v>
      </c>
      <c r="D617" t="str">
        <f>'Data questionnaire - mobile'!$C$1</f>
        <v>Data questionnaire: Mobile services</v>
      </c>
      <c r="E617" t="s">
        <v>1323</v>
      </c>
      <c r="F617">
        <v>616</v>
      </c>
      <c r="G617" t="str">
        <f>'Data questionnaire - mobile'!$B$180</f>
        <v>6.1.</v>
      </c>
      <c r="H617" t="str">
        <f>'Data questionnaire - mobile'!$E$46</f>
        <v>units</v>
      </c>
      <c r="K617" t="s">
        <v>773</v>
      </c>
      <c r="L617" t="s">
        <v>70</v>
      </c>
      <c r="M617" t="str">
        <f>'Data questionnaire - mobile'!$Q$45</f>
        <v>Q3 2025</v>
      </c>
    </row>
    <row r="618" spans="1:13" x14ac:dyDescent="0.45">
      <c r="A618">
        <f>'Overview and definitions'!$C$4</f>
        <v>0</v>
      </c>
      <c r="B618">
        <f>'Overview and definitions'!$C$6</f>
        <v>0</v>
      </c>
      <c r="C618">
        <f>'Overview and definitions'!$C$7</f>
        <v>0</v>
      </c>
      <c r="D618" t="str">
        <f>'Data questionnaire - mobile'!$C$1</f>
        <v>Data questionnaire: Mobile services</v>
      </c>
      <c r="E618" t="s">
        <v>1323</v>
      </c>
      <c r="F618">
        <v>617</v>
      </c>
      <c r="G618" t="str">
        <f>'Data questionnaire - mobile'!$B$181</f>
        <v>6.2.</v>
      </c>
      <c r="H618" t="str">
        <f>'Data questionnaire - mobile'!$E$46</f>
        <v>units</v>
      </c>
      <c r="K618" t="s">
        <v>521</v>
      </c>
      <c r="L618" t="s">
        <v>70</v>
      </c>
      <c r="M618" t="str">
        <f>'Data questionnaire - mobile'!$E$45</f>
        <v>Q4 2024</v>
      </c>
    </row>
    <row r="619" spans="1:13" x14ac:dyDescent="0.45">
      <c r="A619">
        <f>'Overview and definitions'!$C$4</f>
        <v>0</v>
      </c>
      <c r="B619">
        <f>'Overview and definitions'!$C$6</f>
        <v>0</v>
      </c>
      <c r="C619">
        <f>'Overview and definitions'!$C$7</f>
        <v>0</v>
      </c>
      <c r="D619" t="str">
        <f>'Data questionnaire - mobile'!$C$1</f>
        <v>Data questionnaire: Mobile services</v>
      </c>
      <c r="E619" t="s">
        <v>1323</v>
      </c>
      <c r="F619">
        <v>618</v>
      </c>
      <c r="G619" t="str">
        <f>'Data questionnaire - mobile'!$B$181</f>
        <v>6.2.</v>
      </c>
      <c r="H619" t="str">
        <f>'Data questionnaire - mobile'!$E$46</f>
        <v>units</v>
      </c>
      <c r="K619" t="s">
        <v>521</v>
      </c>
      <c r="L619" t="s">
        <v>70</v>
      </c>
      <c r="M619" t="str">
        <f>'Data questionnaire - mobile'!$I$45</f>
        <v>Q1 2025</v>
      </c>
    </row>
    <row r="620" spans="1:13" x14ac:dyDescent="0.45">
      <c r="A620">
        <f>'Overview and definitions'!$C$4</f>
        <v>0</v>
      </c>
      <c r="B620">
        <f>'Overview and definitions'!$C$6</f>
        <v>0</v>
      </c>
      <c r="C620">
        <f>'Overview and definitions'!$C$7</f>
        <v>0</v>
      </c>
      <c r="D620" t="str">
        <f>'Data questionnaire - mobile'!$C$1</f>
        <v>Data questionnaire: Mobile services</v>
      </c>
      <c r="E620" t="s">
        <v>1323</v>
      </c>
      <c r="F620">
        <v>619</v>
      </c>
      <c r="G620" t="str">
        <f>'Data questionnaire - mobile'!$B$181</f>
        <v>6.2.</v>
      </c>
      <c r="H620" t="str">
        <f>'Data questionnaire - mobile'!$E$46</f>
        <v>units</v>
      </c>
      <c r="K620" t="s">
        <v>521</v>
      </c>
      <c r="L620" t="s">
        <v>70</v>
      </c>
      <c r="M620" t="str">
        <f>'Data questionnaire - mobile'!$M$45</f>
        <v>Q2 2025</v>
      </c>
    </row>
    <row r="621" spans="1:13" x14ac:dyDescent="0.45">
      <c r="A621">
        <f>'Overview and definitions'!$C$4</f>
        <v>0</v>
      </c>
      <c r="B621">
        <f>'Overview and definitions'!$C$6</f>
        <v>0</v>
      </c>
      <c r="C621">
        <f>'Overview and definitions'!$C$7</f>
        <v>0</v>
      </c>
      <c r="D621" t="str">
        <f>'Data questionnaire - mobile'!$C$1</f>
        <v>Data questionnaire: Mobile services</v>
      </c>
      <c r="E621" t="s">
        <v>1323</v>
      </c>
      <c r="F621">
        <v>620</v>
      </c>
      <c r="G621" t="str">
        <f>'Data questionnaire - mobile'!$B$181</f>
        <v>6.2.</v>
      </c>
      <c r="H621" t="str">
        <f>'Data questionnaire - mobile'!$E$46</f>
        <v>units</v>
      </c>
      <c r="K621" t="s">
        <v>521</v>
      </c>
      <c r="L621" t="s">
        <v>70</v>
      </c>
      <c r="M621" t="str">
        <f>'Data questionnaire - mobile'!$Q$45</f>
        <v>Q3 2025</v>
      </c>
    </row>
    <row r="622" spans="1:13" x14ac:dyDescent="0.45">
      <c r="A622">
        <f>'Overview and definitions'!$C$4</f>
        <v>0</v>
      </c>
      <c r="B622">
        <f>'Overview and definitions'!$C$6</f>
        <v>0</v>
      </c>
      <c r="C622">
        <f>'Overview and definitions'!$C$7</f>
        <v>0</v>
      </c>
      <c r="D622" t="str">
        <f>'Data questionnaire - mobile'!$C$1</f>
        <v>Data questionnaire: Mobile services</v>
      </c>
      <c r="E622" t="s">
        <v>1323</v>
      </c>
      <c r="F622">
        <v>621</v>
      </c>
      <c r="G622" t="str">
        <f>'Data questionnaire - mobile'!$B$182</f>
        <v>6.3.</v>
      </c>
      <c r="H622" t="str">
        <f>'Data questionnaire - mobile'!$E$46</f>
        <v>units</v>
      </c>
      <c r="K622" t="s">
        <v>585</v>
      </c>
      <c r="L622" t="s">
        <v>70</v>
      </c>
      <c r="M622" t="str">
        <f>'Data questionnaire - mobile'!$E$45</f>
        <v>Q4 2024</v>
      </c>
    </row>
    <row r="623" spans="1:13" x14ac:dyDescent="0.45">
      <c r="A623">
        <f>'Overview and definitions'!$C$4</f>
        <v>0</v>
      </c>
      <c r="B623">
        <f>'Overview and definitions'!$C$6</f>
        <v>0</v>
      </c>
      <c r="C623">
        <f>'Overview and definitions'!$C$7</f>
        <v>0</v>
      </c>
      <c r="D623" t="str">
        <f>'Data questionnaire - mobile'!$C$1</f>
        <v>Data questionnaire: Mobile services</v>
      </c>
      <c r="E623" t="s">
        <v>1323</v>
      </c>
      <c r="F623">
        <v>622</v>
      </c>
      <c r="G623" t="str">
        <f>'Data questionnaire - mobile'!$B$182</f>
        <v>6.3.</v>
      </c>
      <c r="H623" t="str">
        <f>'Data questionnaire - mobile'!$E$46</f>
        <v>units</v>
      </c>
      <c r="K623" t="s">
        <v>585</v>
      </c>
      <c r="L623" t="s">
        <v>70</v>
      </c>
      <c r="M623" t="str">
        <f>'Data questionnaire - mobile'!$I$45</f>
        <v>Q1 2025</v>
      </c>
    </row>
    <row r="624" spans="1:13" x14ac:dyDescent="0.45">
      <c r="A624">
        <f>'Overview and definitions'!$C$4</f>
        <v>0</v>
      </c>
      <c r="B624">
        <f>'Overview and definitions'!$C$6</f>
        <v>0</v>
      </c>
      <c r="C624">
        <f>'Overview and definitions'!$C$7</f>
        <v>0</v>
      </c>
      <c r="D624" t="str">
        <f>'Data questionnaire - mobile'!$C$1</f>
        <v>Data questionnaire: Mobile services</v>
      </c>
      <c r="E624" t="s">
        <v>1323</v>
      </c>
      <c r="F624">
        <v>623</v>
      </c>
      <c r="G624" t="str">
        <f>'Data questionnaire - mobile'!$B$182</f>
        <v>6.3.</v>
      </c>
      <c r="H624" t="str">
        <f>'Data questionnaire - mobile'!$E$46</f>
        <v>units</v>
      </c>
      <c r="K624" t="s">
        <v>585</v>
      </c>
      <c r="L624" t="s">
        <v>70</v>
      </c>
      <c r="M624" t="str">
        <f>'Data questionnaire - mobile'!$M$45</f>
        <v>Q2 2025</v>
      </c>
    </row>
    <row r="625" spans="1:13" x14ac:dyDescent="0.45">
      <c r="A625">
        <f>'Overview and definitions'!$C$4</f>
        <v>0</v>
      </c>
      <c r="B625">
        <f>'Overview and definitions'!$C$6</f>
        <v>0</v>
      </c>
      <c r="C625">
        <f>'Overview and definitions'!$C$7</f>
        <v>0</v>
      </c>
      <c r="D625" t="str">
        <f>'Data questionnaire - mobile'!$C$1</f>
        <v>Data questionnaire: Mobile services</v>
      </c>
      <c r="E625" t="s">
        <v>1323</v>
      </c>
      <c r="F625">
        <v>624</v>
      </c>
      <c r="G625" t="str">
        <f>'Data questionnaire - mobile'!$B$182</f>
        <v>6.3.</v>
      </c>
      <c r="H625" t="str">
        <f>'Data questionnaire - mobile'!$E$46</f>
        <v>units</v>
      </c>
      <c r="K625" t="s">
        <v>585</v>
      </c>
      <c r="L625" t="s">
        <v>70</v>
      </c>
      <c r="M625" t="str">
        <f>'Data questionnaire - mobile'!$Q$45</f>
        <v>Q3 2025</v>
      </c>
    </row>
    <row r="626" spans="1:13" x14ac:dyDescent="0.45">
      <c r="A626">
        <f>'Overview and definitions'!$C$4</f>
        <v>0</v>
      </c>
      <c r="B626">
        <f>'Overview and definitions'!$C$6</f>
        <v>0</v>
      </c>
      <c r="C626">
        <f>'Overview and definitions'!$C$7</f>
        <v>0</v>
      </c>
      <c r="D626" t="str">
        <f>'Data questionnaire - mobile'!$C$1</f>
        <v>Data questionnaire: Mobile services</v>
      </c>
      <c r="E626" t="s">
        <v>1323</v>
      </c>
      <c r="F626">
        <v>625</v>
      </c>
      <c r="G626" t="str">
        <f>'Data questionnaire - mobile'!$B$180</f>
        <v>6.1.</v>
      </c>
      <c r="H626" t="s">
        <v>514</v>
      </c>
      <c r="K626" t="s">
        <v>773</v>
      </c>
      <c r="L626" t="s">
        <v>70</v>
      </c>
      <c r="M626" t="str">
        <f>'Data questionnaire - mobile'!$E$45</f>
        <v>Q4 2024</v>
      </c>
    </row>
    <row r="627" spans="1:13" x14ac:dyDescent="0.45">
      <c r="A627">
        <f>'Overview and definitions'!$C$4</f>
        <v>0</v>
      </c>
      <c r="B627">
        <f>'Overview and definitions'!$C$6</f>
        <v>0</v>
      </c>
      <c r="C627">
        <f>'Overview and definitions'!$C$7</f>
        <v>0</v>
      </c>
      <c r="D627" t="str">
        <f>'Data questionnaire - mobile'!$C$1</f>
        <v>Data questionnaire: Mobile services</v>
      </c>
      <c r="E627" t="s">
        <v>1323</v>
      </c>
      <c r="F627">
        <v>626</v>
      </c>
      <c r="G627" t="str">
        <f>'Data questionnaire - mobile'!$B$180</f>
        <v>6.1.</v>
      </c>
      <c r="H627" t="s">
        <v>514</v>
      </c>
      <c r="K627" t="s">
        <v>773</v>
      </c>
      <c r="L627" t="s">
        <v>70</v>
      </c>
      <c r="M627" t="str">
        <f>'Data questionnaire - mobile'!$I$45</f>
        <v>Q1 2025</v>
      </c>
    </row>
    <row r="628" spans="1:13" x14ac:dyDescent="0.45">
      <c r="A628">
        <f>'Overview and definitions'!$C$4</f>
        <v>0</v>
      </c>
      <c r="B628">
        <f>'Overview and definitions'!$C$6</f>
        <v>0</v>
      </c>
      <c r="C628">
        <f>'Overview and definitions'!$C$7</f>
        <v>0</v>
      </c>
      <c r="D628" t="str">
        <f>'Data questionnaire - mobile'!$C$1</f>
        <v>Data questionnaire: Mobile services</v>
      </c>
      <c r="E628" t="s">
        <v>1323</v>
      </c>
      <c r="F628">
        <v>627</v>
      </c>
      <c r="G628" t="str">
        <f>'Data questionnaire - mobile'!$B$180</f>
        <v>6.1.</v>
      </c>
      <c r="H628" t="s">
        <v>514</v>
      </c>
      <c r="K628" t="s">
        <v>773</v>
      </c>
      <c r="L628" t="s">
        <v>70</v>
      </c>
      <c r="M628" t="str">
        <f>'Data questionnaire - mobile'!$M$45</f>
        <v>Q2 2025</v>
      </c>
    </row>
    <row r="629" spans="1:13" x14ac:dyDescent="0.45">
      <c r="A629">
        <f>'Overview and definitions'!$C$4</f>
        <v>0</v>
      </c>
      <c r="B629">
        <f>'Overview and definitions'!$C$6</f>
        <v>0</v>
      </c>
      <c r="C629">
        <f>'Overview and definitions'!$C$7</f>
        <v>0</v>
      </c>
      <c r="D629" t="str">
        <f>'Data questionnaire - mobile'!$C$1</f>
        <v>Data questionnaire: Mobile services</v>
      </c>
      <c r="E629" t="s">
        <v>1323</v>
      </c>
      <c r="F629">
        <v>628</v>
      </c>
      <c r="G629" t="str">
        <f>'Data questionnaire - mobile'!$B$180</f>
        <v>6.1.</v>
      </c>
      <c r="H629" t="s">
        <v>514</v>
      </c>
      <c r="K629" t="s">
        <v>773</v>
      </c>
      <c r="L629" t="s">
        <v>70</v>
      </c>
      <c r="M629" t="str">
        <f>'Data questionnaire - mobile'!$Q$45</f>
        <v>Q3 2025</v>
      </c>
    </row>
    <row r="630" spans="1:13" x14ac:dyDescent="0.45">
      <c r="A630">
        <f>'Overview and definitions'!$C$4</f>
        <v>0</v>
      </c>
      <c r="B630">
        <f>'Overview and definitions'!$C$6</f>
        <v>0</v>
      </c>
      <c r="C630">
        <f>'Overview and definitions'!$C$7</f>
        <v>0</v>
      </c>
      <c r="D630" t="str">
        <f>'Data questionnaire - mobile'!$C$1</f>
        <v>Data questionnaire: Mobile services</v>
      </c>
      <c r="E630" t="s">
        <v>1323</v>
      </c>
      <c r="F630">
        <v>629</v>
      </c>
      <c r="G630" t="str">
        <f>'Data questionnaire - mobile'!$B$181</f>
        <v>6.2.</v>
      </c>
      <c r="H630" t="s">
        <v>514</v>
      </c>
      <c r="K630" t="s">
        <v>521</v>
      </c>
      <c r="L630" t="s">
        <v>70</v>
      </c>
      <c r="M630" t="str">
        <f>'Data questionnaire - mobile'!$E$45</f>
        <v>Q4 2024</v>
      </c>
    </row>
    <row r="631" spans="1:13" x14ac:dyDescent="0.45">
      <c r="A631">
        <f>'Overview and definitions'!$C$4</f>
        <v>0</v>
      </c>
      <c r="B631">
        <f>'Overview and definitions'!$C$6</f>
        <v>0</v>
      </c>
      <c r="C631">
        <f>'Overview and definitions'!$C$7</f>
        <v>0</v>
      </c>
      <c r="D631" t="str">
        <f>'Data questionnaire - mobile'!$C$1</f>
        <v>Data questionnaire: Mobile services</v>
      </c>
      <c r="E631" t="s">
        <v>1323</v>
      </c>
      <c r="F631">
        <v>630</v>
      </c>
      <c r="G631" t="str">
        <f>'Data questionnaire - mobile'!$B$181</f>
        <v>6.2.</v>
      </c>
      <c r="H631" t="s">
        <v>514</v>
      </c>
      <c r="K631" t="s">
        <v>521</v>
      </c>
      <c r="L631" t="s">
        <v>70</v>
      </c>
      <c r="M631" t="str">
        <f>'Data questionnaire - mobile'!$I$45</f>
        <v>Q1 2025</v>
      </c>
    </row>
    <row r="632" spans="1:13" x14ac:dyDescent="0.45">
      <c r="A632">
        <f>'Overview and definitions'!$C$4</f>
        <v>0</v>
      </c>
      <c r="B632">
        <f>'Overview and definitions'!$C$6</f>
        <v>0</v>
      </c>
      <c r="C632">
        <f>'Overview and definitions'!$C$7</f>
        <v>0</v>
      </c>
      <c r="D632" t="str">
        <f>'Data questionnaire - mobile'!$C$1</f>
        <v>Data questionnaire: Mobile services</v>
      </c>
      <c r="E632" t="s">
        <v>1323</v>
      </c>
      <c r="F632">
        <v>631</v>
      </c>
      <c r="G632" t="str">
        <f>'Data questionnaire - mobile'!$B$181</f>
        <v>6.2.</v>
      </c>
      <c r="H632" t="s">
        <v>514</v>
      </c>
      <c r="K632" t="s">
        <v>521</v>
      </c>
      <c r="L632" t="s">
        <v>70</v>
      </c>
      <c r="M632" t="str">
        <f>'Data questionnaire - mobile'!$M$45</f>
        <v>Q2 2025</v>
      </c>
    </row>
    <row r="633" spans="1:13" x14ac:dyDescent="0.45">
      <c r="A633">
        <f>'Overview and definitions'!$C$4</f>
        <v>0</v>
      </c>
      <c r="B633">
        <f>'Overview and definitions'!$C$6</f>
        <v>0</v>
      </c>
      <c r="C633">
        <f>'Overview and definitions'!$C$7</f>
        <v>0</v>
      </c>
      <c r="D633" t="str">
        <f>'Data questionnaire - mobile'!$C$1</f>
        <v>Data questionnaire: Mobile services</v>
      </c>
      <c r="E633" t="s">
        <v>1323</v>
      </c>
      <c r="F633">
        <v>632</v>
      </c>
      <c r="G633" t="str">
        <f>'Data questionnaire - mobile'!$B$181</f>
        <v>6.2.</v>
      </c>
      <c r="H633" t="s">
        <v>514</v>
      </c>
      <c r="K633" t="s">
        <v>521</v>
      </c>
      <c r="L633" t="s">
        <v>70</v>
      </c>
      <c r="M633" t="str">
        <f>'Data questionnaire - mobile'!$Q$45</f>
        <v>Q3 2025</v>
      </c>
    </row>
    <row r="634" spans="1:13" x14ac:dyDescent="0.45">
      <c r="A634">
        <f>'Overview and definitions'!$C$4</f>
        <v>0</v>
      </c>
      <c r="B634">
        <f>'Overview and definitions'!$C$6</f>
        <v>0</v>
      </c>
      <c r="C634">
        <f>'Overview and definitions'!$C$7</f>
        <v>0</v>
      </c>
      <c r="D634" t="str">
        <f>'Data questionnaire - mobile'!$C$1</f>
        <v>Data questionnaire: Mobile services</v>
      </c>
      <c r="E634" t="s">
        <v>1323</v>
      </c>
      <c r="F634">
        <v>633</v>
      </c>
      <c r="G634" t="str">
        <f>'Data questionnaire - mobile'!$B$182</f>
        <v>6.3.</v>
      </c>
      <c r="H634" t="s">
        <v>514</v>
      </c>
      <c r="K634" t="s">
        <v>585</v>
      </c>
      <c r="L634" t="s">
        <v>70</v>
      </c>
      <c r="M634" t="str">
        <f>'Data questionnaire - mobile'!$E$45</f>
        <v>Q4 2024</v>
      </c>
    </row>
    <row r="635" spans="1:13" x14ac:dyDescent="0.45">
      <c r="A635">
        <f>'Overview and definitions'!$C$4</f>
        <v>0</v>
      </c>
      <c r="B635">
        <f>'Overview and definitions'!$C$6</f>
        <v>0</v>
      </c>
      <c r="C635">
        <f>'Overview and definitions'!$C$7</f>
        <v>0</v>
      </c>
      <c r="D635" t="str">
        <f>'Data questionnaire - mobile'!$C$1</f>
        <v>Data questionnaire: Mobile services</v>
      </c>
      <c r="E635" t="s">
        <v>1323</v>
      </c>
      <c r="F635">
        <v>634</v>
      </c>
      <c r="G635" t="str">
        <f>'Data questionnaire - mobile'!$B$182</f>
        <v>6.3.</v>
      </c>
      <c r="H635" t="s">
        <v>514</v>
      </c>
      <c r="K635" t="s">
        <v>585</v>
      </c>
      <c r="L635" t="s">
        <v>70</v>
      </c>
      <c r="M635" t="str">
        <f>'Data questionnaire - mobile'!$I$45</f>
        <v>Q1 2025</v>
      </c>
    </row>
    <row r="636" spans="1:13" x14ac:dyDescent="0.45">
      <c r="A636">
        <f>'Overview and definitions'!$C$4</f>
        <v>0</v>
      </c>
      <c r="B636">
        <f>'Overview and definitions'!$C$6</f>
        <v>0</v>
      </c>
      <c r="C636">
        <f>'Overview and definitions'!$C$7</f>
        <v>0</v>
      </c>
      <c r="D636" t="str">
        <f>'Data questionnaire - mobile'!$C$1</f>
        <v>Data questionnaire: Mobile services</v>
      </c>
      <c r="E636" t="s">
        <v>1323</v>
      </c>
      <c r="F636">
        <v>635</v>
      </c>
      <c r="G636" t="str">
        <f>'Data questionnaire - mobile'!$B$182</f>
        <v>6.3.</v>
      </c>
      <c r="H636" t="s">
        <v>514</v>
      </c>
      <c r="K636" t="s">
        <v>585</v>
      </c>
      <c r="L636" t="s">
        <v>70</v>
      </c>
      <c r="M636" t="str">
        <f>'Data questionnaire - mobile'!$M$45</f>
        <v>Q2 2025</v>
      </c>
    </row>
    <row r="637" spans="1:13" x14ac:dyDescent="0.45">
      <c r="A637">
        <f>'Overview and definitions'!$C$4</f>
        <v>0</v>
      </c>
      <c r="B637">
        <f>'Overview and definitions'!$C$6</f>
        <v>0</v>
      </c>
      <c r="C637">
        <f>'Overview and definitions'!$C$7</f>
        <v>0</v>
      </c>
      <c r="D637" t="str">
        <f>'Data questionnaire - mobile'!$C$1</f>
        <v>Data questionnaire: Mobile services</v>
      </c>
      <c r="E637" t="s">
        <v>1323</v>
      </c>
      <c r="F637">
        <v>636</v>
      </c>
      <c r="G637" t="str">
        <f>'Data questionnaire - mobile'!$B$182</f>
        <v>6.3.</v>
      </c>
      <c r="H637" t="s">
        <v>514</v>
      </c>
      <c r="K637" t="s">
        <v>585</v>
      </c>
      <c r="L637" t="s">
        <v>70</v>
      </c>
      <c r="M637" t="str">
        <f>'Data questionnaire - mobile'!$Q$45</f>
        <v>Q3 2025</v>
      </c>
    </row>
    <row r="638" spans="1:13" x14ac:dyDescent="0.45">
      <c r="A638">
        <f>'Overview and definitions'!$C$4</f>
        <v>0</v>
      </c>
      <c r="B638">
        <f>'Overview and definitions'!$C$6</f>
        <v>0</v>
      </c>
      <c r="C638">
        <f>'Overview and definitions'!$C$7</f>
        <v>0</v>
      </c>
      <c r="D638" t="str">
        <f>'Data questionnaire - mobile'!$C$1</f>
        <v>Data questionnaire: Mobile services</v>
      </c>
      <c r="E638" t="s">
        <v>1324</v>
      </c>
      <c r="F638">
        <v>637</v>
      </c>
      <c r="G638" t="str">
        <f>'Data questionnaire - mobile'!$B$191</f>
        <v>7.1.</v>
      </c>
      <c r="H638" t="str">
        <f>'Data questionnaire - mobile'!$E$46</f>
        <v>units</v>
      </c>
      <c r="K638" t="s">
        <v>773</v>
      </c>
      <c r="L638" t="s">
        <v>1325</v>
      </c>
      <c r="M638" t="str">
        <f>'Data questionnaire - mobile'!$E$45</f>
        <v>Q4 2024</v>
      </c>
    </row>
    <row r="639" spans="1:13" x14ac:dyDescent="0.45">
      <c r="A639">
        <f>'Overview and definitions'!$C$4</f>
        <v>0</v>
      </c>
      <c r="B639">
        <f>'Overview and definitions'!$C$6</f>
        <v>0</v>
      </c>
      <c r="C639">
        <f>'Overview and definitions'!$C$7</f>
        <v>0</v>
      </c>
      <c r="D639" t="str">
        <f>'Data questionnaire - mobile'!$C$1</f>
        <v>Data questionnaire: Mobile services</v>
      </c>
      <c r="E639" t="s">
        <v>1324</v>
      </c>
      <c r="F639">
        <v>638</v>
      </c>
      <c r="G639" t="str">
        <f>'Data questionnaire - mobile'!$B$191</f>
        <v>7.1.</v>
      </c>
      <c r="H639" t="str">
        <f>'Data questionnaire - mobile'!$E$46</f>
        <v>units</v>
      </c>
      <c r="K639" t="s">
        <v>773</v>
      </c>
      <c r="L639" t="s">
        <v>1325</v>
      </c>
      <c r="M639" t="str">
        <f>'Data questionnaire - mobile'!$I$45</f>
        <v>Q1 2025</v>
      </c>
    </row>
    <row r="640" spans="1:13" x14ac:dyDescent="0.45">
      <c r="A640">
        <f>'Overview and definitions'!$C$4</f>
        <v>0</v>
      </c>
      <c r="B640">
        <f>'Overview and definitions'!$C$6</f>
        <v>0</v>
      </c>
      <c r="C640">
        <f>'Overview and definitions'!$C$7</f>
        <v>0</v>
      </c>
      <c r="D640" t="str">
        <f>'Data questionnaire - mobile'!$C$1</f>
        <v>Data questionnaire: Mobile services</v>
      </c>
      <c r="E640" t="s">
        <v>1324</v>
      </c>
      <c r="F640">
        <v>639</v>
      </c>
      <c r="G640" t="str">
        <f>'Data questionnaire - mobile'!$B$191</f>
        <v>7.1.</v>
      </c>
      <c r="H640" t="str">
        <f>'Data questionnaire - mobile'!$E$46</f>
        <v>units</v>
      </c>
      <c r="K640" t="s">
        <v>773</v>
      </c>
      <c r="L640" t="s">
        <v>1325</v>
      </c>
      <c r="M640" t="str">
        <f>'Data questionnaire - mobile'!$M$45</f>
        <v>Q2 2025</v>
      </c>
    </row>
    <row r="641" spans="1:13" x14ac:dyDescent="0.45">
      <c r="A641">
        <f>'Overview and definitions'!$C$4</f>
        <v>0</v>
      </c>
      <c r="B641">
        <f>'Overview and definitions'!$C$6</f>
        <v>0</v>
      </c>
      <c r="C641">
        <f>'Overview and definitions'!$C$7</f>
        <v>0</v>
      </c>
      <c r="D641" t="str">
        <f>'Data questionnaire - mobile'!$C$1</f>
        <v>Data questionnaire: Mobile services</v>
      </c>
      <c r="E641" t="s">
        <v>1324</v>
      </c>
      <c r="F641">
        <v>640</v>
      </c>
      <c r="G641" t="str">
        <f>'Data questionnaire - mobile'!$B$191</f>
        <v>7.1.</v>
      </c>
      <c r="H641" t="str">
        <f>'Data questionnaire - mobile'!$E$46</f>
        <v>units</v>
      </c>
      <c r="K641" t="s">
        <v>773</v>
      </c>
      <c r="L641" t="s">
        <v>1325</v>
      </c>
      <c r="M641" t="str">
        <f>'Data questionnaire - mobile'!$Q$45</f>
        <v>Q3 2025</v>
      </c>
    </row>
    <row r="642" spans="1:13" x14ac:dyDescent="0.45">
      <c r="A642">
        <f>'Overview and definitions'!$C$4</f>
        <v>0</v>
      </c>
      <c r="B642">
        <f>'Overview and definitions'!$C$6</f>
        <v>0</v>
      </c>
      <c r="C642">
        <f>'Overview and definitions'!$C$7</f>
        <v>0</v>
      </c>
      <c r="D642" t="str">
        <f>'Data questionnaire - mobile'!$C$1</f>
        <v>Data questionnaire: Mobile services</v>
      </c>
      <c r="E642" t="s">
        <v>1324</v>
      </c>
      <c r="F642">
        <v>641</v>
      </c>
      <c r="G642" t="str">
        <f>'Data questionnaire - mobile'!$B$192</f>
        <v>7.2.</v>
      </c>
      <c r="H642" t="str">
        <f>'Data questionnaire - mobile'!$E$46</f>
        <v>units</v>
      </c>
      <c r="K642" t="s">
        <v>773</v>
      </c>
      <c r="L642" t="s">
        <v>1325</v>
      </c>
      <c r="M642" t="str">
        <f>'Data questionnaire - mobile'!$E$45</f>
        <v>Q4 2024</v>
      </c>
    </row>
    <row r="643" spans="1:13" x14ac:dyDescent="0.45">
      <c r="A643">
        <f>'Overview and definitions'!$C$4</f>
        <v>0</v>
      </c>
      <c r="B643">
        <f>'Overview and definitions'!$C$6</f>
        <v>0</v>
      </c>
      <c r="C643">
        <f>'Overview and definitions'!$C$7</f>
        <v>0</v>
      </c>
      <c r="D643" t="str">
        <f>'Data questionnaire - mobile'!$C$1</f>
        <v>Data questionnaire: Mobile services</v>
      </c>
      <c r="E643" t="s">
        <v>1324</v>
      </c>
      <c r="F643">
        <v>642</v>
      </c>
      <c r="G643" t="str">
        <f>'Data questionnaire - mobile'!$B$192</f>
        <v>7.2.</v>
      </c>
      <c r="H643" t="str">
        <f>'Data questionnaire - mobile'!$E$46</f>
        <v>units</v>
      </c>
      <c r="K643" t="s">
        <v>773</v>
      </c>
      <c r="L643" t="s">
        <v>1325</v>
      </c>
      <c r="M643" t="str">
        <f>'Data questionnaire - mobile'!$I$45</f>
        <v>Q1 2025</v>
      </c>
    </row>
    <row r="644" spans="1:13" x14ac:dyDescent="0.45">
      <c r="A644">
        <f>'Overview and definitions'!$C$4</f>
        <v>0</v>
      </c>
      <c r="B644">
        <f>'Overview and definitions'!$C$6</f>
        <v>0</v>
      </c>
      <c r="C644">
        <f>'Overview and definitions'!$C$7</f>
        <v>0</v>
      </c>
      <c r="D644" t="str">
        <f>'Data questionnaire - mobile'!$C$1</f>
        <v>Data questionnaire: Mobile services</v>
      </c>
      <c r="E644" t="s">
        <v>1324</v>
      </c>
      <c r="F644">
        <v>643</v>
      </c>
      <c r="G644" t="str">
        <f>'Data questionnaire - mobile'!$B$192</f>
        <v>7.2.</v>
      </c>
      <c r="H644" t="str">
        <f>'Data questionnaire - mobile'!$E$46</f>
        <v>units</v>
      </c>
      <c r="K644" t="s">
        <v>773</v>
      </c>
      <c r="L644" t="s">
        <v>1325</v>
      </c>
      <c r="M644" t="str">
        <f>'Data questionnaire - mobile'!$M$45</f>
        <v>Q2 2025</v>
      </c>
    </row>
    <row r="645" spans="1:13" x14ac:dyDescent="0.45">
      <c r="A645">
        <f>'Overview and definitions'!$C$4</f>
        <v>0</v>
      </c>
      <c r="B645">
        <f>'Overview and definitions'!$C$6</f>
        <v>0</v>
      </c>
      <c r="C645">
        <f>'Overview and definitions'!$C$7</f>
        <v>0</v>
      </c>
      <c r="D645" t="str">
        <f>'Data questionnaire - mobile'!$C$1</f>
        <v>Data questionnaire: Mobile services</v>
      </c>
      <c r="E645" t="s">
        <v>1324</v>
      </c>
      <c r="F645">
        <v>644</v>
      </c>
      <c r="G645" t="str">
        <f>'Data questionnaire - mobile'!$B$192</f>
        <v>7.2.</v>
      </c>
      <c r="H645" t="str">
        <f>'Data questionnaire - mobile'!$E$46</f>
        <v>units</v>
      </c>
      <c r="K645" t="s">
        <v>773</v>
      </c>
      <c r="L645" t="s">
        <v>1325</v>
      </c>
      <c r="M645" t="str">
        <f>'Data questionnaire - mobile'!$Q$45</f>
        <v>Q3 2025</v>
      </c>
    </row>
    <row r="646" spans="1:13" x14ac:dyDescent="0.45">
      <c r="A646">
        <f>'Overview and definitions'!$C$4</f>
        <v>0</v>
      </c>
      <c r="B646">
        <f>'Overview and definitions'!$C$6</f>
        <v>0</v>
      </c>
      <c r="C646">
        <f>'Overview and definitions'!$C$7</f>
        <v>0</v>
      </c>
      <c r="D646" t="str">
        <f>'Data questionnaire - mobile'!$C$1</f>
        <v>Data questionnaire: Mobile services</v>
      </c>
      <c r="E646" t="s">
        <v>1324</v>
      </c>
      <c r="F646">
        <v>645</v>
      </c>
      <c r="G646" t="str">
        <f>'Data questionnaire - mobile'!$B$193</f>
        <v>7.3.</v>
      </c>
      <c r="H646" t="str">
        <f>'Data questionnaire - mobile'!$E$46</f>
        <v>units</v>
      </c>
      <c r="K646" t="s">
        <v>521</v>
      </c>
      <c r="L646" t="s">
        <v>1325</v>
      </c>
      <c r="M646" t="str">
        <f>'Data questionnaire - mobile'!$E$45</f>
        <v>Q4 2024</v>
      </c>
    </row>
    <row r="647" spans="1:13" x14ac:dyDescent="0.45">
      <c r="A647">
        <f>'Overview and definitions'!$C$4</f>
        <v>0</v>
      </c>
      <c r="B647">
        <f>'Overview and definitions'!$C$6</f>
        <v>0</v>
      </c>
      <c r="C647">
        <f>'Overview and definitions'!$C$7</f>
        <v>0</v>
      </c>
      <c r="D647" t="str">
        <f>'Data questionnaire - mobile'!$C$1</f>
        <v>Data questionnaire: Mobile services</v>
      </c>
      <c r="E647" t="s">
        <v>1324</v>
      </c>
      <c r="F647">
        <v>646</v>
      </c>
      <c r="G647" t="str">
        <f>'Data questionnaire - mobile'!$B$193</f>
        <v>7.3.</v>
      </c>
      <c r="H647" t="str">
        <f>'Data questionnaire - mobile'!$E$46</f>
        <v>units</v>
      </c>
      <c r="K647" t="s">
        <v>521</v>
      </c>
      <c r="L647" t="s">
        <v>1325</v>
      </c>
      <c r="M647" t="str">
        <f>'Data questionnaire - mobile'!$I$45</f>
        <v>Q1 2025</v>
      </c>
    </row>
    <row r="648" spans="1:13" x14ac:dyDescent="0.45">
      <c r="A648">
        <f>'Overview and definitions'!$C$4</f>
        <v>0</v>
      </c>
      <c r="B648">
        <f>'Overview and definitions'!$C$6</f>
        <v>0</v>
      </c>
      <c r="C648">
        <f>'Overview and definitions'!$C$7</f>
        <v>0</v>
      </c>
      <c r="D648" t="str">
        <f>'Data questionnaire - mobile'!$C$1</f>
        <v>Data questionnaire: Mobile services</v>
      </c>
      <c r="E648" t="s">
        <v>1324</v>
      </c>
      <c r="F648">
        <v>647</v>
      </c>
      <c r="G648" t="str">
        <f>'Data questionnaire - mobile'!$B$193</f>
        <v>7.3.</v>
      </c>
      <c r="H648" t="str">
        <f>'Data questionnaire - mobile'!$E$46</f>
        <v>units</v>
      </c>
      <c r="K648" t="s">
        <v>521</v>
      </c>
      <c r="L648" t="s">
        <v>1325</v>
      </c>
      <c r="M648" t="str">
        <f>'Data questionnaire - mobile'!$M$45</f>
        <v>Q2 2025</v>
      </c>
    </row>
    <row r="649" spans="1:13" x14ac:dyDescent="0.45">
      <c r="A649">
        <f>'Overview and definitions'!$C$4</f>
        <v>0</v>
      </c>
      <c r="B649">
        <f>'Overview and definitions'!$C$6</f>
        <v>0</v>
      </c>
      <c r="C649">
        <f>'Overview and definitions'!$C$7</f>
        <v>0</v>
      </c>
      <c r="D649" t="str">
        <f>'Data questionnaire - mobile'!$C$1</f>
        <v>Data questionnaire: Mobile services</v>
      </c>
      <c r="E649" t="s">
        <v>1324</v>
      </c>
      <c r="F649">
        <v>648</v>
      </c>
      <c r="G649" t="str">
        <f>'Data questionnaire - mobile'!$B$193</f>
        <v>7.3.</v>
      </c>
      <c r="H649" t="str">
        <f>'Data questionnaire - mobile'!$E$46</f>
        <v>units</v>
      </c>
      <c r="K649" t="s">
        <v>521</v>
      </c>
      <c r="L649" t="s">
        <v>1325</v>
      </c>
      <c r="M649" t="str">
        <f>'Data questionnaire - mobile'!$Q$45</f>
        <v>Q3 2025</v>
      </c>
    </row>
    <row r="650" spans="1:13" x14ac:dyDescent="0.45">
      <c r="A650">
        <f>'Overview and definitions'!$C$4</f>
        <v>0</v>
      </c>
      <c r="B650">
        <f>'Overview and definitions'!$C$6</f>
        <v>0</v>
      </c>
      <c r="C650">
        <f>'Overview and definitions'!$C$7</f>
        <v>0</v>
      </c>
      <c r="D650" t="str">
        <f>'Data questionnaire - mobile'!$C$1</f>
        <v>Data questionnaire: Mobile services</v>
      </c>
      <c r="E650" t="s">
        <v>1324</v>
      </c>
      <c r="F650">
        <v>649</v>
      </c>
      <c r="G650" t="str">
        <f>'Data questionnaire - mobile'!$B$194</f>
        <v>7.4.</v>
      </c>
      <c r="H650" t="str">
        <f>'Data questionnaire - mobile'!$E$46</f>
        <v>units</v>
      </c>
      <c r="K650" t="s">
        <v>585</v>
      </c>
      <c r="L650" t="s">
        <v>1325</v>
      </c>
      <c r="M650" t="str">
        <f>'Data questionnaire - mobile'!$E$45</f>
        <v>Q4 2024</v>
      </c>
    </row>
    <row r="651" spans="1:13" x14ac:dyDescent="0.45">
      <c r="A651">
        <f>'Overview and definitions'!$C$4</f>
        <v>0</v>
      </c>
      <c r="B651">
        <f>'Overview and definitions'!$C$6</f>
        <v>0</v>
      </c>
      <c r="C651">
        <f>'Overview and definitions'!$C$7</f>
        <v>0</v>
      </c>
      <c r="D651" t="str">
        <f>'Data questionnaire - mobile'!$C$1</f>
        <v>Data questionnaire: Mobile services</v>
      </c>
      <c r="E651" t="s">
        <v>1324</v>
      </c>
      <c r="F651">
        <v>650</v>
      </c>
      <c r="G651" t="str">
        <f>'Data questionnaire - mobile'!$B$194</f>
        <v>7.4.</v>
      </c>
      <c r="H651" t="str">
        <f>'Data questionnaire - mobile'!$E$46</f>
        <v>units</v>
      </c>
      <c r="K651" t="s">
        <v>585</v>
      </c>
      <c r="L651" t="s">
        <v>1325</v>
      </c>
      <c r="M651" t="str">
        <f>'Data questionnaire - mobile'!$I$45</f>
        <v>Q1 2025</v>
      </c>
    </row>
    <row r="652" spans="1:13" x14ac:dyDescent="0.45">
      <c r="A652">
        <f>'Overview and definitions'!$C$4</f>
        <v>0</v>
      </c>
      <c r="B652">
        <f>'Overview and definitions'!$C$6</f>
        <v>0</v>
      </c>
      <c r="C652">
        <f>'Overview and definitions'!$C$7</f>
        <v>0</v>
      </c>
      <c r="D652" t="str">
        <f>'Data questionnaire - mobile'!$C$1</f>
        <v>Data questionnaire: Mobile services</v>
      </c>
      <c r="E652" t="s">
        <v>1324</v>
      </c>
      <c r="F652">
        <v>651</v>
      </c>
      <c r="G652" t="str">
        <f>'Data questionnaire - mobile'!$B$194</f>
        <v>7.4.</v>
      </c>
      <c r="H652" t="str">
        <f>'Data questionnaire - mobile'!$E$46</f>
        <v>units</v>
      </c>
      <c r="K652" t="s">
        <v>585</v>
      </c>
      <c r="L652" t="s">
        <v>1325</v>
      </c>
      <c r="M652" t="str">
        <f>'Data questionnaire - mobile'!$M$45</f>
        <v>Q2 2025</v>
      </c>
    </row>
    <row r="653" spans="1:13" x14ac:dyDescent="0.45">
      <c r="A653">
        <f>'Overview and definitions'!$C$4</f>
        <v>0</v>
      </c>
      <c r="B653">
        <f>'Overview and definitions'!$C$6</f>
        <v>0</v>
      </c>
      <c r="C653">
        <f>'Overview and definitions'!$C$7</f>
        <v>0</v>
      </c>
      <c r="D653" t="str">
        <f>'Data questionnaire - mobile'!$C$1</f>
        <v>Data questionnaire: Mobile services</v>
      </c>
      <c r="E653" t="s">
        <v>1324</v>
      </c>
      <c r="F653">
        <v>652</v>
      </c>
      <c r="G653" t="str">
        <f>'Data questionnaire - mobile'!$B$194</f>
        <v>7.4.</v>
      </c>
      <c r="H653" t="str">
        <f>'Data questionnaire - mobile'!$E$46</f>
        <v>units</v>
      </c>
      <c r="K653" t="s">
        <v>585</v>
      </c>
      <c r="L653" t="s">
        <v>1325</v>
      </c>
      <c r="M653" t="str">
        <f>'Data questionnaire - mobile'!$Q$45</f>
        <v>Q3 2025</v>
      </c>
    </row>
    <row r="654" spans="1:13" x14ac:dyDescent="0.45">
      <c r="A654" s="225">
        <f>'Overview and definitions'!$C$4</f>
        <v>0</v>
      </c>
      <c r="B654" s="225">
        <f>'Overview and definitions'!$C$6</f>
        <v>0</v>
      </c>
      <c r="C654" s="225">
        <f>'Overview and definitions'!$C$7</f>
        <v>0</v>
      </c>
      <c r="D654" s="225" t="str">
        <f>'Data questionnaire - mobile'!$C$1</f>
        <v>Data questionnaire: Mobile services</v>
      </c>
      <c r="E654" s="225" t="s">
        <v>1324</v>
      </c>
      <c r="F654">
        <v>653</v>
      </c>
      <c r="G654" t="str">
        <f>'Data questionnaire - mobile'!$B$191</f>
        <v>7.1.</v>
      </c>
      <c r="H654" s="225" t="s">
        <v>514</v>
      </c>
      <c r="I654" s="225"/>
      <c r="J654" s="225"/>
      <c r="K654" s="225" t="s">
        <v>773</v>
      </c>
      <c r="L654" t="s">
        <v>1325</v>
      </c>
      <c r="M654" s="225" t="str">
        <f>'Data questionnaire - mobile'!$E$45</f>
        <v>Q4 2024</v>
      </c>
    </row>
    <row r="655" spans="1:13" x14ac:dyDescent="0.45">
      <c r="A655" s="223">
        <f>'Overview and definitions'!$C$4</f>
        <v>0</v>
      </c>
      <c r="B655" s="223">
        <f>'Overview and definitions'!$C$6</f>
        <v>0</v>
      </c>
      <c r="C655" s="223">
        <f>'Overview and definitions'!$C$7</f>
        <v>0</v>
      </c>
      <c r="D655" s="223" t="str">
        <f>'Data questionnaire - mobile'!$C$1</f>
        <v>Data questionnaire: Mobile services</v>
      </c>
      <c r="E655" s="223" t="s">
        <v>1324</v>
      </c>
      <c r="F655">
        <v>654</v>
      </c>
      <c r="G655" t="str">
        <f>'Data questionnaire - mobile'!$B$191</f>
        <v>7.1.</v>
      </c>
      <c r="H655" s="223" t="s">
        <v>514</v>
      </c>
      <c r="I655" s="223"/>
      <c r="J655" s="223"/>
      <c r="K655" s="223" t="s">
        <v>773</v>
      </c>
      <c r="L655" t="s">
        <v>1325</v>
      </c>
      <c r="M655" s="223" t="str">
        <f>'Data questionnaire - mobile'!$I$45</f>
        <v>Q1 2025</v>
      </c>
    </row>
    <row r="656" spans="1:13" x14ac:dyDescent="0.45">
      <c r="A656" s="225">
        <f>'Overview and definitions'!$C$4</f>
        <v>0</v>
      </c>
      <c r="B656" s="225">
        <f>'Overview and definitions'!$C$6</f>
        <v>0</v>
      </c>
      <c r="C656" s="225">
        <f>'Overview and definitions'!$C$7</f>
        <v>0</v>
      </c>
      <c r="D656" s="225" t="str">
        <f>'Data questionnaire - mobile'!$C$1</f>
        <v>Data questionnaire: Mobile services</v>
      </c>
      <c r="E656" s="225" t="s">
        <v>1324</v>
      </c>
      <c r="F656">
        <v>655</v>
      </c>
      <c r="G656" t="str">
        <f>'Data questionnaire - mobile'!$B$191</f>
        <v>7.1.</v>
      </c>
      <c r="H656" s="225" t="s">
        <v>514</v>
      </c>
      <c r="I656" s="225"/>
      <c r="J656" s="225"/>
      <c r="K656" s="225" t="s">
        <v>773</v>
      </c>
      <c r="L656" t="s">
        <v>1325</v>
      </c>
      <c r="M656" s="225" t="str">
        <f>'Data questionnaire - mobile'!$M$45</f>
        <v>Q2 2025</v>
      </c>
    </row>
    <row r="657" spans="1:13" x14ac:dyDescent="0.45">
      <c r="A657" s="223">
        <f>'Overview and definitions'!$C$4</f>
        <v>0</v>
      </c>
      <c r="B657" s="223">
        <f>'Overview and definitions'!$C$6</f>
        <v>0</v>
      </c>
      <c r="C657" s="223">
        <f>'Overview and definitions'!$C$7</f>
        <v>0</v>
      </c>
      <c r="D657" s="223" t="str">
        <f>'Data questionnaire - mobile'!$C$1</f>
        <v>Data questionnaire: Mobile services</v>
      </c>
      <c r="E657" s="223" t="s">
        <v>1324</v>
      </c>
      <c r="F657">
        <v>656</v>
      </c>
      <c r="G657" t="str">
        <f>'Data questionnaire - mobile'!$B$191</f>
        <v>7.1.</v>
      </c>
      <c r="H657" s="223" t="s">
        <v>514</v>
      </c>
      <c r="I657" s="223"/>
      <c r="J657" s="223"/>
      <c r="K657" s="223" t="s">
        <v>773</v>
      </c>
      <c r="L657" t="s">
        <v>1325</v>
      </c>
      <c r="M657" s="223" t="str">
        <f>'Data questionnaire - mobile'!$Q$45</f>
        <v>Q3 2025</v>
      </c>
    </row>
    <row r="658" spans="1:13" x14ac:dyDescent="0.45">
      <c r="A658" s="225">
        <f>'Overview and definitions'!$C$4</f>
        <v>0</v>
      </c>
      <c r="B658" s="225">
        <f>'Overview and definitions'!$C$6</f>
        <v>0</v>
      </c>
      <c r="C658" s="225">
        <f>'Overview and definitions'!$C$7</f>
        <v>0</v>
      </c>
      <c r="D658" s="225" t="str">
        <f>'Data questionnaire - mobile'!$C$1</f>
        <v>Data questionnaire: Mobile services</v>
      </c>
      <c r="E658" s="225" t="s">
        <v>1324</v>
      </c>
      <c r="F658">
        <v>657</v>
      </c>
      <c r="G658" t="str">
        <f>'Data questionnaire - mobile'!$B$192</f>
        <v>7.2.</v>
      </c>
      <c r="H658" s="225" t="s">
        <v>514</v>
      </c>
      <c r="I658" s="225"/>
      <c r="J658" s="225"/>
      <c r="K658" s="223" t="s">
        <v>773</v>
      </c>
      <c r="L658" t="s">
        <v>1325</v>
      </c>
      <c r="M658" s="225" t="str">
        <f>'Data questionnaire - mobile'!$E$45</f>
        <v>Q4 2024</v>
      </c>
    </row>
    <row r="659" spans="1:13" x14ac:dyDescent="0.45">
      <c r="A659" s="223">
        <f>'Overview and definitions'!$C$4</f>
        <v>0</v>
      </c>
      <c r="B659" s="223">
        <f>'Overview and definitions'!$C$6</f>
        <v>0</v>
      </c>
      <c r="C659" s="223">
        <f>'Overview and definitions'!$C$7</f>
        <v>0</v>
      </c>
      <c r="D659" s="223" t="str">
        <f>'Data questionnaire - mobile'!$C$1</f>
        <v>Data questionnaire: Mobile services</v>
      </c>
      <c r="E659" s="223" t="s">
        <v>1324</v>
      </c>
      <c r="F659">
        <v>658</v>
      </c>
      <c r="G659" t="str">
        <f>'Data questionnaire - mobile'!$B$192</f>
        <v>7.2.</v>
      </c>
      <c r="H659" s="223" t="s">
        <v>514</v>
      </c>
      <c r="I659" s="223"/>
      <c r="J659" s="223"/>
      <c r="K659" s="223" t="s">
        <v>773</v>
      </c>
      <c r="L659" t="s">
        <v>1325</v>
      </c>
      <c r="M659" s="223" t="str">
        <f>'Data questionnaire - mobile'!$I$45</f>
        <v>Q1 2025</v>
      </c>
    </row>
    <row r="660" spans="1:13" x14ac:dyDescent="0.45">
      <c r="A660" s="225">
        <f>'Overview and definitions'!$C$4</f>
        <v>0</v>
      </c>
      <c r="B660" s="225">
        <f>'Overview and definitions'!$C$6</f>
        <v>0</v>
      </c>
      <c r="C660" s="225">
        <f>'Overview and definitions'!$C$7</f>
        <v>0</v>
      </c>
      <c r="D660" s="225" t="str">
        <f>'Data questionnaire - mobile'!$C$1</f>
        <v>Data questionnaire: Mobile services</v>
      </c>
      <c r="E660" s="225" t="s">
        <v>1324</v>
      </c>
      <c r="F660">
        <v>659</v>
      </c>
      <c r="G660" t="str">
        <f>'Data questionnaire - mobile'!$B$192</f>
        <v>7.2.</v>
      </c>
      <c r="H660" s="225" t="s">
        <v>514</v>
      </c>
      <c r="I660" s="225"/>
      <c r="J660" s="225"/>
      <c r="K660" s="223" t="s">
        <v>773</v>
      </c>
      <c r="L660" t="s">
        <v>1325</v>
      </c>
      <c r="M660" s="225" t="str">
        <f>'Data questionnaire - mobile'!$M$45</f>
        <v>Q2 2025</v>
      </c>
    </row>
    <row r="661" spans="1:13" x14ac:dyDescent="0.45">
      <c r="A661" s="223">
        <f>'Overview and definitions'!$C$4</f>
        <v>0</v>
      </c>
      <c r="B661" s="223">
        <f>'Overview and definitions'!$C$6</f>
        <v>0</v>
      </c>
      <c r="C661" s="223">
        <f>'Overview and definitions'!$C$7</f>
        <v>0</v>
      </c>
      <c r="D661" s="223" t="str">
        <f>'Data questionnaire - mobile'!$C$1</f>
        <v>Data questionnaire: Mobile services</v>
      </c>
      <c r="E661" s="223" t="s">
        <v>1324</v>
      </c>
      <c r="F661">
        <v>660</v>
      </c>
      <c r="G661" t="str">
        <f>'Data questionnaire - mobile'!$B$192</f>
        <v>7.2.</v>
      </c>
      <c r="H661" s="223" t="s">
        <v>514</v>
      </c>
      <c r="I661" s="223"/>
      <c r="J661" s="223"/>
      <c r="K661" s="223" t="s">
        <v>773</v>
      </c>
      <c r="L661" t="s">
        <v>1325</v>
      </c>
      <c r="M661" s="223" t="str">
        <f>'Data questionnaire - mobile'!$Q$45</f>
        <v>Q3 2025</v>
      </c>
    </row>
    <row r="662" spans="1:13" x14ac:dyDescent="0.45">
      <c r="A662" s="225">
        <f>'Overview and definitions'!$C$4</f>
        <v>0</v>
      </c>
      <c r="B662" s="225">
        <f>'Overview and definitions'!$C$6</f>
        <v>0</v>
      </c>
      <c r="C662" s="225">
        <f>'Overview and definitions'!$C$7</f>
        <v>0</v>
      </c>
      <c r="D662" s="225" t="str">
        <f>'Data questionnaire - mobile'!$C$1</f>
        <v>Data questionnaire: Mobile services</v>
      </c>
      <c r="E662" s="225" t="s">
        <v>1324</v>
      </c>
      <c r="F662">
        <v>661</v>
      </c>
      <c r="G662" t="str">
        <f>'Data questionnaire - mobile'!$B$193</f>
        <v>7.3.</v>
      </c>
      <c r="H662" s="225" t="s">
        <v>514</v>
      </c>
      <c r="I662" s="225"/>
      <c r="J662" s="225"/>
      <c r="K662" s="225" t="s">
        <v>521</v>
      </c>
      <c r="L662" t="s">
        <v>1325</v>
      </c>
      <c r="M662" s="225" t="str">
        <f>'Data questionnaire - mobile'!$E$45</f>
        <v>Q4 2024</v>
      </c>
    </row>
    <row r="663" spans="1:13" x14ac:dyDescent="0.45">
      <c r="A663" s="223">
        <f>'Overview and definitions'!$C$4</f>
        <v>0</v>
      </c>
      <c r="B663" s="223">
        <f>'Overview and definitions'!$C$6</f>
        <v>0</v>
      </c>
      <c r="C663" s="223">
        <f>'Overview and definitions'!$C$7</f>
        <v>0</v>
      </c>
      <c r="D663" s="223" t="str">
        <f>'Data questionnaire - mobile'!$C$1</f>
        <v>Data questionnaire: Mobile services</v>
      </c>
      <c r="E663" s="223" t="s">
        <v>1324</v>
      </c>
      <c r="F663">
        <v>662</v>
      </c>
      <c r="G663" t="str">
        <f>'Data questionnaire - mobile'!$B$193</f>
        <v>7.3.</v>
      </c>
      <c r="H663" s="223" t="s">
        <v>514</v>
      </c>
      <c r="I663" s="223"/>
      <c r="J663" s="223"/>
      <c r="K663" s="223" t="s">
        <v>521</v>
      </c>
      <c r="L663" t="s">
        <v>1325</v>
      </c>
      <c r="M663" s="223" t="str">
        <f>'Data questionnaire - mobile'!$I$45</f>
        <v>Q1 2025</v>
      </c>
    </row>
    <row r="664" spans="1:13" x14ac:dyDescent="0.45">
      <c r="A664" s="225">
        <f>'Overview and definitions'!$C$4</f>
        <v>0</v>
      </c>
      <c r="B664" s="225">
        <f>'Overview and definitions'!$C$6</f>
        <v>0</v>
      </c>
      <c r="C664" s="225">
        <f>'Overview and definitions'!$C$7</f>
        <v>0</v>
      </c>
      <c r="D664" s="225" t="str">
        <f>'Data questionnaire - mobile'!$C$1</f>
        <v>Data questionnaire: Mobile services</v>
      </c>
      <c r="E664" s="225" t="s">
        <v>1324</v>
      </c>
      <c r="F664">
        <v>663</v>
      </c>
      <c r="G664" t="str">
        <f>'Data questionnaire - mobile'!$B$193</f>
        <v>7.3.</v>
      </c>
      <c r="H664" s="225" t="s">
        <v>514</v>
      </c>
      <c r="I664" s="225"/>
      <c r="J664" s="225"/>
      <c r="K664" s="225" t="s">
        <v>521</v>
      </c>
      <c r="L664" t="s">
        <v>1325</v>
      </c>
      <c r="M664" s="225" t="str">
        <f>'Data questionnaire - mobile'!$M$45</f>
        <v>Q2 2025</v>
      </c>
    </row>
    <row r="665" spans="1:13" x14ac:dyDescent="0.45">
      <c r="A665" s="223">
        <f>'Overview and definitions'!$C$4</f>
        <v>0</v>
      </c>
      <c r="B665" s="223">
        <f>'Overview and definitions'!$C$6</f>
        <v>0</v>
      </c>
      <c r="C665" s="223">
        <f>'Overview and definitions'!$C$7</f>
        <v>0</v>
      </c>
      <c r="D665" s="223" t="str">
        <f>'Data questionnaire - mobile'!$C$1</f>
        <v>Data questionnaire: Mobile services</v>
      </c>
      <c r="E665" s="223" t="s">
        <v>1324</v>
      </c>
      <c r="F665">
        <v>664</v>
      </c>
      <c r="G665" t="str">
        <f>'Data questionnaire - mobile'!$B$193</f>
        <v>7.3.</v>
      </c>
      <c r="H665" s="223" t="s">
        <v>514</v>
      </c>
      <c r="I665" s="223"/>
      <c r="J665" s="223"/>
      <c r="K665" s="223" t="s">
        <v>521</v>
      </c>
      <c r="L665" t="s">
        <v>1325</v>
      </c>
      <c r="M665" s="223" t="str">
        <f>'Data questionnaire - mobile'!$Q$45</f>
        <v>Q3 2025</v>
      </c>
    </row>
    <row r="666" spans="1:13" x14ac:dyDescent="0.45">
      <c r="A666" s="225">
        <f>'Overview and definitions'!$C$4</f>
        <v>0</v>
      </c>
      <c r="B666" s="225">
        <f>'Overview and definitions'!$C$6</f>
        <v>0</v>
      </c>
      <c r="C666" s="225">
        <f>'Overview and definitions'!$C$7</f>
        <v>0</v>
      </c>
      <c r="D666" s="225" t="str">
        <f>'Data questionnaire - mobile'!$C$1</f>
        <v>Data questionnaire: Mobile services</v>
      </c>
      <c r="E666" s="225" t="s">
        <v>1324</v>
      </c>
      <c r="F666">
        <v>665</v>
      </c>
      <c r="G666" t="str">
        <f>'Data questionnaire - mobile'!$B$194</f>
        <v>7.4.</v>
      </c>
      <c r="H666" s="225" t="s">
        <v>514</v>
      </c>
      <c r="I666" s="225"/>
      <c r="J666" s="225"/>
      <c r="K666" s="225" t="s">
        <v>585</v>
      </c>
      <c r="L666" t="s">
        <v>1325</v>
      </c>
      <c r="M666" s="225" t="str">
        <f>'Data questionnaire - mobile'!$E$45</f>
        <v>Q4 2024</v>
      </c>
    </row>
    <row r="667" spans="1:13" x14ac:dyDescent="0.45">
      <c r="A667" s="223">
        <f>'Overview and definitions'!$C$4</f>
        <v>0</v>
      </c>
      <c r="B667" s="223">
        <f>'Overview and definitions'!$C$6</f>
        <v>0</v>
      </c>
      <c r="C667" s="223">
        <f>'Overview and definitions'!$C$7</f>
        <v>0</v>
      </c>
      <c r="D667" s="223" t="str">
        <f>'Data questionnaire - mobile'!$C$1</f>
        <v>Data questionnaire: Mobile services</v>
      </c>
      <c r="E667" s="223" t="s">
        <v>1324</v>
      </c>
      <c r="F667">
        <v>666</v>
      </c>
      <c r="G667" t="str">
        <f>'Data questionnaire - mobile'!$B$194</f>
        <v>7.4.</v>
      </c>
      <c r="H667" s="223" t="s">
        <v>514</v>
      </c>
      <c r="I667" s="223"/>
      <c r="J667" s="223"/>
      <c r="K667" s="223" t="s">
        <v>585</v>
      </c>
      <c r="L667" t="s">
        <v>1325</v>
      </c>
      <c r="M667" s="223" t="str">
        <f>'Data questionnaire - mobile'!$I$45</f>
        <v>Q1 2025</v>
      </c>
    </row>
    <row r="668" spans="1:13" x14ac:dyDescent="0.45">
      <c r="A668" s="225">
        <f>'Overview and definitions'!$C$4</f>
        <v>0</v>
      </c>
      <c r="B668" s="225">
        <f>'Overview and definitions'!$C$6</f>
        <v>0</v>
      </c>
      <c r="C668" s="225">
        <f>'Overview and definitions'!$C$7</f>
        <v>0</v>
      </c>
      <c r="D668" s="225" t="str">
        <f>'Data questionnaire - mobile'!$C$1</f>
        <v>Data questionnaire: Mobile services</v>
      </c>
      <c r="E668" s="225" t="s">
        <v>1324</v>
      </c>
      <c r="F668">
        <v>667</v>
      </c>
      <c r="G668" t="str">
        <f>'Data questionnaire - mobile'!$B$194</f>
        <v>7.4.</v>
      </c>
      <c r="H668" s="225" t="s">
        <v>514</v>
      </c>
      <c r="I668" s="225"/>
      <c r="J668" s="225"/>
      <c r="K668" s="225" t="s">
        <v>585</v>
      </c>
      <c r="L668" t="s">
        <v>1325</v>
      </c>
      <c r="M668" s="225" t="str">
        <f>'Data questionnaire - mobile'!$M$45</f>
        <v>Q2 2025</v>
      </c>
    </row>
    <row r="669" spans="1:13" x14ac:dyDescent="0.45">
      <c r="A669" s="223">
        <f>'Overview and definitions'!$C$4</f>
        <v>0</v>
      </c>
      <c r="B669" s="223">
        <f>'Overview and definitions'!$C$6</f>
        <v>0</v>
      </c>
      <c r="C669" s="223">
        <f>'Overview and definitions'!$C$7</f>
        <v>0</v>
      </c>
      <c r="D669" s="223" t="str">
        <f>'Data questionnaire - mobile'!$C$1</f>
        <v>Data questionnaire: Mobile services</v>
      </c>
      <c r="E669" s="223" t="s">
        <v>1324</v>
      </c>
      <c r="F669">
        <v>668</v>
      </c>
      <c r="G669" t="str">
        <f>'Data questionnaire - mobile'!$B$194</f>
        <v>7.4.</v>
      </c>
      <c r="H669" s="223" t="s">
        <v>514</v>
      </c>
      <c r="I669" s="223"/>
      <c r="J669" s="223"/>
      <c r="K669" s="223" t="s">
        <v>585</v>
      </c>
      <c r="L669" t="s">
        <v>1325</v>
      </c>
      <c r="M669" s="223" t="str">
        <f>'Data questionnaire - mobile'!$Q$45</f>
        <v>Q3 2025</v>
      </c>
    </row>
    <row r="670" spans="1:13" x14ac:dyDescent="0.45">
      <c r="A670" s="225">
        <f>'Overview and definitions'!$C$4</f>
        <v>0</v>
      </c>
      <c r="B670" s="225">
        <f>'Overview and definitions'!$C$6</f>
        <v>0</v>
      </c>
      <c r="C670" s="225">
        <f>'Overview and definitions'!$C$7</f>
        <v>0</v>
      </c>
      <c r="D670" s="225" t="str">
        <f>'Data questionnaire - mobile'!$C$1</f>
        <v>Data questionnaire: Mobile services</v>
      </c>
      <c r="E670" s="225" t="s">
        <v>1324</v>
      </c>
      <c r="F670">
        <v>669</v>
      </c>
      <c r="G670" t="str">
        <f>'Data questionnaire - mobile'!$B$191</f>
        <v>7.1.</v>
      </c>
      <c r="H670" s="225" t="s">
        <v>126</v>
      </c>
      <c r="I670" s="225"/>
      <c r="J670" s="225"/>
      <c r="K670" s="225" t="s">
        <v>773</v>
      </c>
      <c r="L670" t="s">
        <v>1325</v>
      </c>
      <c r="M670" s="225" t="str">
        <f>'Data questionnaire - mobile'!$E$45</f>
        <v>Q4 2024</v>
      </c>
    </row>
    <row r="671" spans="1:13" x14ac:dyDescent="0.45">
      <c r="A671" s="223">
        <f>'Overview and definitions'!$C$4</f>
        <v>0</v>
      </c>
      <c r="B671" s="223">
        <f>'Overview and definitions'!$C$6</f>
        <v>0</v>
      </c>
      <c r="C671" s="223">
        <f>'Overview and definitions'!$C$7</f>
        <v>0</v>
      </c>
      <c r="D671" s="223" t="str">
        <f>'Data questionnaire - mobile'!$C$1</f>
        <v>Data questionnaire: Mobile services</v>
      </c>
      <c r="E671" s="223" t="s">
        <v>1324</v>
      </c>
      <c r="F671">
        <v>670</v>
      </c>
      <c r="G671" t="str">
        <f>'Data questionnaire - mobile'!$B$191</f>
        <v>7.1.</v>
      </c>
      <c r="H671" s="224" t="s">
        <v>126</v>
      </c>
      <c r="I671" s="223"/>
      <c r="J671" s="223"/>
      <c r="K671" s="223" t="s">
        <v>773</v>
      </c>
      <c r="L671" t="s">
        <v>1325</v>
      </c>
      <c r="M671" s="223" t="str">
        <f>'Data questionnaire - mobile'!$I$45</f>
        <v>Q1 2025</v>
      </c>
    </row>
    <row r="672" spans="1:13" x14ac:dyDescent="0.45">
      <c r="A672" s="225">
        <f>'Overview and definitions'!$C$4</f>
        <v>0</v>
      </c>
      <c r="B672" s="225">
        <f>'Overview and definitions'!$C$6</f>
        <v>0</v>
      </c>
      <c r="C672" s="225">
        <f>'Overview and definitions'!$C$7</f>
        <v>0</v>
      </c>
      <c r="D672" s="225" t="str">
        <f>'Data questionnaire - mobile'!$C$1</f>
        <v>Data questionnaire: Mobile services</v>
      </c>
      <c r="E672" s="225" t="s">
        <v>1324</v>
      </c>
      <c r="F672">
        <v>671</v>
      </c>
      <c r="G672" t="str">
        <f>'Data questionnaire - mobile'!$B$191</f>
        <v>7.1.</v>
      </c>
      <c r="H672" s="225" t="s">
        <v>126</v>
      </c>
      <c r="I672" s="225"/>
      <c r="J672" s="225"/>
      <c r="K672" s="225" t="s">
        <v>773</v>
      </c>
      <c r="L672" t="s">
        <v>1325</v>
      </c>
      <c r="M672" s="225" t="str">
        <f>'Data questionnaire - mobile'!$M$45</f>
        <v>Q2 2025</v>
      </c>
    </row>
    <row r="673" spans="1:13" x14ac:dyDescent="0.45">
      <c r="A673" s="223">
        <f>'Overview and definitions'!$C$4</f>
        <v>0</v>
      </c>
      <c r="B673" s="223">
        <f>'Overview and definitions'!$C$6</f>
        <v>0</v>
      </c>
      <c r="C673" s="223">
        <f>'Overview and definitions'!$C$7</f>
        <v>0</v>
      </c>
      <c r="D673" s="223" t="str">
        <f>'Data questionnaire - mobile'!$C$1</f>
        <v>Data questionnaire: Mobile services</v>
      </c>
      <c r="E673" s="223" t="s">
        <v>1324</v>
      </c>
      <c r="F673">
        <v>672</v>
      </c>
      <c r="G673" t="str">
        <f>'Data questionnaire - mobile'!$B$191</f>
        <v>7.1.</v>
      </c>
      <c r="H673" s="224" t="s">
        <v>126</v>
      </c>
      <c r="I673" s="223"/>
      <c r="J673" s="223"/>
      <c r="K673" s="223" t="s">
        <v>773</v>
      </c>
      <c r="L673" t="s">
        <v>1325</v>
      </c>
      <c r="M673" s="223" t="str">
        <f>'Data questionnaire - mobile'!$Q$45</f>
        <v>Q3 2025</v>
      </c>
    </row>
    <row r="674" spans="1:13" x14ac:dyDescent="0.45">
      <c r="A674" s="225">
        <f>'Overview and definitions'!$C$4</f>
        <v>0</v>
      </c>
      <c r="B674" s="225">
        <f>'Overview and definitions'!$C$6</f>
        <v>0</v>
      </c>
      <c r="C674" s="225">
        <f>'Overview and definitions'!$C$7</f>
        <v>0</v>
      </c>
      <c r="D674" s="225" t="str">
        <f>'Data questionnaire - mobile'!$C$1</f>
        <v>Data questionnaire: Mobile services</v>
      </c>
      <c r="E674" s="225" t="s">
        <v>1324</v>
      </c>
      <c r="F674">
        <v>673</v>
      </c>
      <c r="G674" t="str">
        <f>'Data questionnaire - mobile'!$B$192</f>
        <v>7.2.</v>
      </c>
      <c r="H674" s="225" t="s">
        <v>126</v>
      </c>
      <c r="I674" s="225"/>
      <c r="J674" s="225"/>
      <c r="K674" s="223" t="s">
        <v>773</v>
      </c>
      <c r="L674" t="s">
        <v>1325</v>
      </c>
      <c r="M674" s="225" t="str">
        <f>'Data questionnaire - mobile'!$E$45</f>
        <v>Q4 2024</v>
      </c>
    </row>
    <row r="675" spans="1:13" x14ac:dyDescent="0.45">
      <c r="A675" s="223">
        <f>'Overview and definitions'!$C$4</f>
        <v>0</v>
      </c>
      <c r="B675" s="223">
        <f>'Overview and definitions'!$C$6</f>
        <v>0</v>
      </c>
      <c r="C675" s="223">
        <f>'Overview and definitions'!$C$7</f>
        <v>0</v>
      </c>
      <c r="D675" s="223" t="str">
        <f>'Data questionnaire - mobile'!$C$1</f>
        <v>Data questionnaire: Mobile services</v>
      </c>
      <c r="E675" s="223" t="s">
        <v>1324</v>
      </c>
      <c r="F675">
        <v>674</v>
      </c>
      <c r="G675" t="str">
        <f>'Data questionnaire - mobile'!$B$192</f>
        <v>7.2.</v>
      </c>
      <c r="H675" s="224" t="s">
        <v>126</v>
      </c>
      <c r="I675" s="223"/>
      <c r="J675" s="223"/>
      <c r="K675" s="223" t="s">
        <v>773</v>
      </c>
      <c r="L675" t="s">
        <v>1325</v>
      </c>
      <c r="M675" s="223" t="str">
        <f>'Data questionnaire - mobile'!$I$45</f>
        <v>Q1 2025</v>
      </c>
    </row>
    <row r="676" spans="1:13" x14ac:dyDescent="0.45">
      <c r="A676" s="225">
        <f>'Overview and definitions'!$C$4</f>
        <v>0</v>
      </c>
      <c r="B676" s="225">
        <f>'Overview and definitions'!$C$6</f>
        <v>0</v>
      </c>
      <c r="C676" s="225">
        <f>'Overview and definitions'!$C$7</f>
        <v>0</v>
      </c>
      <c r="D676" s="225" t="str">
        <f>'Data questionnaire - mobile'!$C$1</f>
        <v>Data questionnaire: Mobile services</v>
      </c>
      <c r="E676" s="225" t="s">
        <v>1324</v>
      </c>
      <c r="F676">
        <v>675</v>
      </c>
      <c r="G676" t="str">
        <f>'Data questionnaire - mobile'!$B$192</f>
        <v>7.2.</v>
      </c>
      <c r="H676" s="225" t="s">
        <v>126</v>
      </c>
      <c r="I676" s="225"/>
      <c r="J676" s="225"/>
      <c r="K676" s="223" t="s">
        <v>773</v>
      </c>
      <c r="L676" t="s">
        <v>1325</v>
      </c>
      <c r="M676" s="225" t="str">
        <f>'Data questionnaire - mobile'!$M$45</f>
        <v>Q2 2025</v>
      </c>
    </row>
    <row r="677" spans="1:13" x14ac:dyDescent="0.45">
      <c r="A677" s="223">
        <f>'Overview and definitions'!$C$4</f>
        <v>0</v>
      </c>
      <c r="B677" s="223">
        <f>'Overview and definitions'!$C$6</f>
        <v>0</v>
      </c>
      <c r="C677" s="223">
        <f>'Overview and definitions'!$C$7</f>
        <v>0</v>
      </c>
      <c r="D677" s="223" t="str">
        <f>'Data questionnaire - mobile'!$C$1</f>
        <v>Data questionnaire: Mobile services</v>
      </c>
      <c r="E677" s="223" t="s">
        <v>1324</v>
      </c>
      <c r="F677">
        <v>676</v>
      </c>
      <c r="G677" t="str">
        <f>'Data questionnaire - mobile'!$B$192</f>
        <v>7.2.</v>
      </c>
      <c r="H677" s="224" t="s">
        <v>126</v>
      </c>
      <c r="I677" s="223"/>
      <c r="J677" s="223"/>
      <c r="K677" s="223" t="s">
        <v>773</v>
      </c>
      <c r="L677" t="s">
        <v>1325</v>
      </c>
      <c r="M677" s="223" t="str">
        <f>'Data questionnaire - mobile'!$Q$45</f>
        <v>Q3 2025</v>
      </c>
    </row>
    <row r="678" spans="1:13" x14ac:dyDescent="0.45">
      <c r="A678" s="225">
        <f>'Overview and definitions'!$C$4</f>
        <v>0</v>
      </c>
      <c r="B678" s="225">
        <f>'Overview and definitions'!$C$6</f>
        <v>0</v>
      </c>
      <c r="C678" s="225">
        <f>'Overview and definitions'!$C$7</f>
        <v>0</v>
      </c>
      <c r="D678" s="225" t="str">
        <f>'Data questionnaire - mobile'!$C$1</f>
        <v>Data questionnaire: Mobile services</v>
      </c>
      <c r="E678" s="225" t="s">
        <v>1324</v>
      </c>
      <c r="F678">
        <v>677</v>
      </c>
      <c r="G678" t="str">
        <f>'Data questionnaire - mobile'!$B$193</f>
        <v>7.3.</v>
      </c>
      <c r="H678" s="225" t="s">
        <v>126</v>
      </c>
      <c r="I678" s="225"/>
      <c r="J678" s="225"/>
      <c r="K678" s="225" t="s">
        <v>521</v>
      </c>
      <c r="L678" t="s">
        <v>1325</v>
      </c>
      <c r="M678" s="225" t="str">
        <f>'Data questionnaire - mobile'!$E$45</f>
        <v>Q4 2024</v>
      </c>
    </row>
    <row r="679" spans="1:13" x14ac:dyDescent="0.45">
      <c r="A679" s="223">
        <f>'Overview and definitions'!$C$4</f>
        <v>0</v>
      </c>
      <c r="B679" s="223">
        <f>'Overview and definitions'!$C$6</f>
        <v>0</v>
      </c>
      <c r="C679" s="223">
        <f>'Overview and definitions'!$C$7</f>
        <v>0</v>
      </c>
      <c r="D679" s="223" t="str">
        <f>'Data questionnaire - mobile'!$C$1</f>
        <v>Data questionnaire: Mobile services</v>
      </c>
      <c r="E679" s="223" t="s">
        <v>1324</v>
      </c>
      <c r="F679">
        <v>678</v>
      </c>
      <c r="G679" t="str">
        <f>'Data questionnaire - mobile'!$B$193</f>
        <v>7.3.</v>
      </c>
      <c r="H679" s="224" t="s">
        <v>126</v>
      </c>
      <c r="I679" s="223"/>
      <c r="J679" s="223"/>
      <c r="K679" s="223" t="s">
        <v>521</v>
      </c>
      <c r="L679" t="s">
        <v>1325</v>
      </c>
      <c r="M679" s="223" t="str">
        <f>'Data questionnaire - mobile'!$I$45</f>
        <v>Q1 2025</v>
      </c>
    </row>
    <row r="680" spans="1:13" x14ac:dyDescent="0.45">
      <c r="A680" s="225">
        <f>'Overview and definitions'!$C$4</f>
        <v>0</v>
      </c>
      <c r="B680" s="225">
        <f>'Overview and definitions'!$C$6</f>
        <v>0</v>
      </c>
      <c r="C680" s="225">
        <f>'Overview and definitions'!$C$7</f>
        <v>0</v>
      </c>
      <c r="D680" s="225" t="str">
        <f>'Data questionnaire - mobile'!$C$1</f>
        <v>Data questionnaire: Mobile services</v>
      </c>
      <c r="E680" s="225" t="s">
        <v>1324</v>
      </c>
      <c r="F680">
        <v>679</v>
      </c>
      <c r="G680" t="str">
        <f>'Data questionnaire - mobile'!$B$193</f>
        <v>7.3.</v>
      </c>
      <c r="H680" s="225" t="s">
        <v>126</v>
      </c>
      <c r="I680" s="225"/>
      <c r="J680" s="225"/>
      <c r="K680" s="225" t="s">
        <v>521</v>
      </c>
      <c r="L680" t="s">
        <v>1325</v>
      </c>
      <c r="M680" s="225" t="str">
        <f>'Data questionnaire - mobile'!$M$45</f>
        <v>Q2 2025</v>
      </c>
    </row>
    <row r="681" spans="1:13" x14ac:dyDescent="0.45">
      <c r="A681" s="223">
        <f>'Overview and definitions'!$C$4</f>
        <v>0</v>
      </c>
      <c r="B681" s="223">
        <f>'Overview and definitions'!$C$6</f>
        <v>0</v>
      </c>
      <c r="C681" s="223">
        <f>'Overview and definitions'!$C$7</f>
        <v>0</v>
      </c>
      <c r="D681" s="223" t="str">
        <f>'Data questionnaire - mobile'!$C$1</f>
        <v>Data questionnaire: Mobile services</v>
      </c>
      <c r="E681" s="223" t="s">
        <v>1324</v>
      </c>
      <c r="F681">
        <v>680</v>
      </c>
      <c r="G681" t="str">
        <f>'Data questionnaire - mobile'!$B$193</f>
        <v>7.3.</v>
      </c>
      <c r="H681" s="224" t="s">
        <v>126</v>
      </c>
      <c r="I681" s="223"/>
      <c r="J681" s="223"/>
      <c r="K681" s="223" t="s">
        <v>521</v>
      </c>
      <c r="L681" t="s">
        <v>1325</v>
      </c>
      <c r="M681" s="223" t="str">
        <f>'Data questionnaire - mobile'!$Q$45</f>
        <v>Q3 2025</v>
      </c>
    </row>
    <row r="682" spans="1:13" x14ac:dyDescent="0.45">
      <c r="A682" s="225">
        <f>'Overview and definitions'!$C$4</f>
        <v>0</v>
      </c>
      <c r="B682" s="225">
        <f>'Overview and definitions'!$C$6</f>
        <v>0</v>
      </c>
      <c r="C682" s="225">
        <f>'Overview and definitions'!$C$7</f>
        <v>0</v>
      </c>
      <c r="D682" s="225" t="str">
        <f>'Data questionnaire - mobile'!$C$1</f>
        <v>Data questionnaire: Mobile services</v>
      </c>
      <c r="E682" s="225" t="s">
        <v>1324</v>
      </c>
      <c r="F682">
        <v>681</v>
      </c>
      <c r="G682" t="str">
        <f>'Data questionnaire - mobile'!$B$194</f>
        <v>7.4.</v>
      </c>
      <c r="H682" s="225" t="s">
        <v>126</v>
      </c>
      <c r="I682" s="225"/>
      <c r="J682" s="225"/>
      <c r="K682" s="225" t="s">
        <v>585</v>
      </c>
      <c r="L682" t="s">
        <v>1325</v>
      </c>
      <c r="M682" s="225" t="str">
        <f>'Data questionnaire - mobile'!$E$45</f>
        <v>Q4 2024</v>
      </c>
    </row>
    <row r="683" spans="1:13" x14ac:dyDescent="0.45">
      <c r="A683" s="223">
        <f>'Overview and definitions'!$C$4</f>
        <v>0</v>
      </c>
      <c r="B683" s="223">
        <f>'Overview and definitions'!$C$6</f>
        <v>0</v>
      </c>
      <c r="C683" s="223">
        <f>'Overview and definitions'!$C$7</f>
        <v>0</v>
      </c>
      <c r="D683" s="223" t="str">
        <f>'Data questionnaire - mobile'!$C$1</f>
        <v>Data questionnaire: Mobile services</v>
      </c>
      <c r="E683" s="223" t="s">
        <v>1324</v>
      </c>
      <c r="F683">
        <v>682</v>
      </c>
      <c r="G683" t="str">
        <f>'Data questionnaire - mobile'!$B$194</f>
        <v>7.4.</v>
      </c>
      <c r="H683" s="224" t="s">
        <v>126</v>
      </c>
      <c r="I683" s="223"/>
      <c r="J683" s="223"/>
      <c r="K683" s="223" t="s">
        <v>585</v>
      </c>
      <c r="L683" t="s">
        <v>1325</v>
      </c>
      <c r="M683" s="223" t="str">
        <f>'Data questionnaire - mobile'!$I$45</f>
        <v>Q1 2025</v>
      </c>
    </row>
    <row r="684" spans="1:13" x14ac:dyDescent="0.45">
      <c r="A684" s="225">
        <f>'Overview and definitions'!$C$4</f>
        <v>0</v>
      </c>
      <c r="B684" s="225">
        <f>'Overview and definitions'!$C$6</f>
        <v>0</v>
      </c>
      <c r="C684" s="225">
        <f>'Overview and definitions'!$C$7</f>
        <v>0</v>
      </c>
      <c r="D684" s="225" t="str">
        <f>'Data questionnaire - mobile'!$C$1</f>
        <v>Data questionnaire: Mobile services</v>
      </c>
      <c r="E684" s="225" t="s">
        <v>1324</v>
      </c>
      <c r="F684">
        <v>683</v>
      </c>
      <c r="G684" t="str">
        <f>'Data questionnaire - mobile'!$B$194</f>
        <v>7.4.</v>
      </c>
      <c r="H684" s="225" t="s">
        <v>126</v>
      </c>
      <c r="I684" s="225"/>
      <c r="J684" s="225"/>
      <c r="K684" s="225" t="s">
        <v>585</v>
      </c>
      <c r="L684" t="s">
        <v>1325</v>
      </c>
      <c r="M684" s="225" t="str">
        <f>'Data questionnaire - mobile'!$M$45</f>
        <v>Q2 2025</v>
      </c>
    </row>
    <row r="685" spans="1:13" x14ac:dyDescent="0.45">
      <c r="A685" s="223">
        <f>'Overview and definitions'!$C$4</f>
        <v>0</v>
      </c>
      <c r="B685" s="223">
        <f>'Overview and definitions'!$C$6</f>
        <v>0</v>
      </c>
      <c r="C685" s="223">
        <f>'Overview and definitions'!$C$7</f>
        <v>0</v>
      </c>
      <c r="D685" s="223" t="str">
        <f>'Data questionnaire - mobile'!$C$1</f>
        <v>Data questionnaire: Mobile services</v>
      </c>
      <c r="E685" s="223" t="s">
        <v>1324</v>
      </c>
      <c r="F685">
        <v>684</v>
      </c>
      <c r="G685" t="str">
        <f>'Data questionnaire - mobile'!$B$194</f>
        <v>7.4.</v>
      </c>
      <c r="H685" s="224" t="s">
        <v>126</v>
      </c>
      <c r="I685" s="223"/>
      <c r="J685" s="223"/>
      <c r="K685" s="223" t="s">
        <v>585</v>
      </c>
      <c r="L685" t="s">
        <v>1325</v>
      </c>
      <c r="M685" s="223" t="str">
        <f>'Data questionnaire - mobile'!$Q$45</f>
        <v>Q3 2025</v>
      </c>
    </row>
    <row r="686" spans="1:13" x14ac:dyDescent="0.45">
      <c r="A686" s="225">
        <f>'Overview and definitions'!$C$4</f>
        <v>0</v>
      </c>
      <c r="B686" s="225">
        <f>'Overview and definitions'!$C$6</f>
        <v>0</v>
      </c>
      <c r="C686" s="225">
        <f>'Overview and definitions'!$C$7</f>
        <v>0</v>
      </c>
      <c r="D686" s="225" t="str">
        <f>'Data - connected objects'!$C$1</f>
        <v>Data questionnaire: Connected objects and devices</v>
      </c>
      <c r="E686" s="225" t="s">
        <v>1326</v>
      </c>
      <c r="F686">
        <v>685</v>
      </c>
      <c r="G686" t="str">
        <f>'Data - connected objects'!$B$10</f>
        <v>1.1.1.</v>
      </c>
      <c r="H686" s="225"/>
      <c r="I686" s="225"/>
      <c r="J686" s="225"/>
      <c r="K686" s="225"/>
      <c r="M686" s="225" t="str">
        <f>'Data - connected objects'!$E$9</f>
        <v>As of 31.12.2024</v>
      </c>
    </row>
    <row r="687" spans="1:13" x14ac:dyDescent="0.45">
      <c r="A687" s="223">
        <f>'Overview and definitions'!$C$4</f>
        <v>0</v>
      </c>
      <c r="B687" s="223">
        <f>'Overview and definitions'!$C$6</f>
        <v>0</v>
      </c>
      <c r="C687" s="223">
        <f>'Overview and definitions'!$C$7</f>
        <v>0</v>
      </c>
      <c r="D687" s="223" t="str">
        <f>'Data - connected objects'!$C$1</f>
        <v>Data questionnaire: Connected objects and devices</v>
      </c>
      <c r="E687" s="223" t="s">
        <v>1326</v>
      </c>
      <c r="F687">
        <v>686</v>
      </c>
      <c r="G687" t="str">
        <f>'Data - connected objects'!$B$10</f>
        <v>1.1.1.</v>
      </c>
      <c r="H687" s="224"/>
      <c r="I687" s="223"/>
      <c r="J687" s="223"/>
      <c r="K687" s="223"/>
      <c r="M687" s="223" t="str">
        <f>'Data - connected objects'!$I$9</f>
        <v>As of 31.03.2025</v>
      </c>
    </row>
    <row r="688" spans="1:13" x14ac:dyDescent="0.45">
      <c r="A688" s="225">
        <f>'Overview and definitions'!$C$4</f>
        <v>0</v>
      </c>
      <c r="B688" s="225">
        <f>'Overview and definitions'!$C$6</f>
        <v>0</v>
      </c>
      <c r="C688" s="225">
        <f>'Overview and definitions'!$C$7</f>
        <v>0</v>
      </c>
      <c r="D688" s="225" t="str">
        <f>'Data - connected objects'!$C$1</f>
        <v>Data questionnaire: Connected objects and devices</v>
      </c>
      <c r="E688" s="225" t="s">
        <v>1326</v>
      </c>
      <c r="F688">
        <v>687</v>
      </c>
      <c r="G688" t="str">
        <f>'Data - connected objects'!$B$10</f>
        <v>1.1.1.</v>
      </c>
      <c r="H688" s="225"/>
      <c r="I688" s="225"/>
      <c r="J688" s="225"/>
      <c r="K688" s="225"/>
      <c r="M688" s="225" t="str">
        <f>'Data - connected objects'!$M$9</f>
        <v>As of 30.06.2025</v>
      </c>
    </row>
    <row r="689" spans="1:13" x14ac:dyDescent="0.45">
      <c r="A689" s="223">
        <f>'Overview and definitions'!$C$4</f>
        <v>0</v>
      </c>
      <c r="B689" s="223">
        <f>'Overview and definitions'!$C$6</f>
        <v>0</v>
      </c>
      <c r="C689" s="223">
        <f>'Overview and definitions'!$C$7</f>
        <v>0</v>
      </c>
      <c r="D689" s="223" t="str">
        <f>'Data - connected objects'!$C$1</f>
        <v>Data questionnaire: Connected objects and devices</v>
      </c>
      <c r="E689" s="223" t="s">
        <v>1326</v>
      </c>
      <c r="F689">
        <v>688</v>
      </c>
      <c r="G689" t="str">
        <f>'Data - connected objects'!$B$10</f>
        <v>1.1.1.</v>
      </c>
      <c r="H689" s="224"/>
      <c r="I689" s="223"/>
      <c r="J689" s="223"/>
      <c r="K689" s="223"/>
      <c r="M689" s="223" t="str">
        <f>'Data - connected objects'!$Q$9</f>
        <v>As of 30.09.2025</v>
      </c>
    </row>
    <row r="690" spans="1:13" x14ac:dyDescent="0.45">
      <c r="A690" s="225">
        <f>'Overview and definitions'!$C$4</f>
        <v>0</v>
      </c>
      <c r="B690" s="225">
        <f>'Overview and definitions'!$C$6</f>
        <v>0</v>
      </c>
      <c r="C690" s="225">
        <f>'Overview and definitions'!$C$7</f>
        <v>0</v>
      </c>
      <c r="D690" s="225" t="str">
        <f>'Data - connected objects'!$C$1</f>
        <v>Data questionnaire: Connected objects and devices</v>
      </c>
      <c r="E690" s="225" t="s">
        <v>1326</v>
      </c>
      <c r="F690">
        <v>689</v>
      </c>
      <c r="G690" t="str">
        <f>'Data - connected objects'!$B$12</f>
        <v>1.1.2.</v>
      </c>
      <c r="H690" s="225"/>
      <c r="I690" s="225"/>
      <c r="J690" s="225"/>
      <c r="K690" s="225"/>
      <c r="M690" s="225" t="str">
        <f>'Data - connected objects'!$E$9</f>
        <v>As of 31.12.2024</v>
      </c>
    </row>
    <row r="691" spans="1:13" x14ac:dyDescent="0.45">
      <c r="A691" s="223">
        <f>'Overview and definitions'!$C$4</f>
        <v>0</v>
      </c>
      <c r="B691" s="223">
        <f>'Overview and definitions'!$C$6</f>
        <v>0</v>
      </c>
      <c r="C691" s="223">
        <f>'Overview and definitions'!$C$7</f>
        <v>0</v>
      </c>
      <c r="D691" s="223" t="str">
        <f>'Data - connected objects'!$C$1</f>
        <v>Data questionnaire: Connected objects and devices</v>
      </c>
      <c r="E691" s="223" t="s">
        <v>1326</v>
      </c>
      <c r="F691">
        <v>690</v>
      </c>
      <c r="G691" t="str">
        <f>'Data - connected objects'!$B$12</f>
        <v>1.1.2.</v>
      </c>
      <c r="H691" s="224"/>
      <c r="I691" s="223"/>
      <c r="J691" s="223"/>
      <c r="K691" s="223"/>
      <c r="M691" s="223" t="str">
        <f>'Data - connected objects'!$I$9</f>
        <v>As of 31.03.2025</v>
      </c>
    </row>
    <row r="692" spans="1:13" x14ac:dyDescent="0.45">
      <c r="A692" s="225">
        <f>'Overview and definitions'!$C$4</f>
        <v>0</v>
      </c>
      <c r="B692" s="225">
        <f>'Overview and definitions'!$C$6</f>
        <v>0</v>
      </c>
      <c r="C692" s="225">
        <f>'Overview and definitions'!$C$7</f>
        <v>0</v>
      </c>
      <c r="D692" s="225" t="str">
        <f>'Data - connected objects'!$C$1</f>
        <v>Data questionnaire: Connected objects and devices</v>
      </c>
      <c r="E692" s="225" t="s">
        <v>1326</v>
      </c>
      <c r="F692">
        <v>691</v>
      </c>
      <c r="G692" t="str">
        <f>'Data - connected objects'!$B$12</f>
        <v>1.1.2.</v>
      </c>
      <c r="H692" s="225"/>
      <c r="I692" s="225"/>
      <c r="J692" s="225"/>
      <c r="K692" s="225"/>
      <c r="M692" s="225" t="str">
        <f>'Data - connected objects'!$M$9</f>
        <v>As of 30.06.2025</v>
      </c>
    </row>
    <row r="693" spans="1:13" x14ac:dyDescent="0.45">
      <c r="A693" s="223">
        <f>'Overview and definitions'!$C$4</f>
        <v>0</v>
      </c>
      <c r="B693" s="223">
        <f>'Overview and definitions'!$C$6</f>
        <v>0</v>
      </c>
      <c r="C693" s="223">
        <f>'Overview and definitions'!$C$7</f>
        <v>0</v>
      </c>
      <c r="D693" s="223" t="str">
        <f>'Data - connected objects'!$C$1</f>
        <v>Data questionnaire: Connected objects and devices</v>
      </c>
      <c r="E693" s="223" t="s">
        <v>1326</v>
      </c>
      <c r="F693">
        <v>692</v>
      </c>
      <c r="G693" t="str">
        <f>'Data - connected objects'!$B$12</f>
        <v>1.1.2.</v>
      </c>
      <c r="H693" s="224"/>
      <c r="I693" s="223"/>
      <c r="J693" s="223"/>
      <c r="K693" s="223"/>
      <c r="M693" s="223" t="str">
        <f>'Data - connected objects'!$Q$9</f>
        <v>As of 30.09.2025</v>
      </c>
    </row>
    <row r="694" spans="1:13" x14ac:dyDescent="0.45">
      <c r="A694" s="225">
        <f>'Overview and definitions'!$C$4</f>
        <v>0</v>
      </c>
      <c r="B694" s="225">
        <f>'Overview and definitions'!$C$6</f>
        <v>0</v>
      </c>
      <c r="C694" s="225">
        <f>'Overview and definitions'!$C$7</f>
        <v>0</v>
      </c>
      <c r="D694" s="225" t="str">
        <f>'Data - connected objects'!$C$1</f>
        <v>Data questionnaire: Connected objects and devices</v>
      </c>
      <c r="E694" s="225" t="s">
        <v>1326</v>
      </c>
      <c r="F694">
        <v>693</v>
      </c>
      <c r="G694" t="str">
        <f>'Data - connected objects'!$B$16</f>
        <v>1.1.4.</v>
      </c>
      <c r="H694" s="225"/>
      <c r="I694" s="225"/>
      <c r="J694" s="225"/>
      <c r="K694" s="225"/>
      <c r="M694" s="225" t="str">
        <f>'Data - connected objects'!$E$9</f>
        <v>As of 31.12.2024</v>
      </c>
    </row>
    <row r="695" spans="1:13" x14ac:dyDescent="0.45">
      <c r="A695" s="223">
        <f>'Overview and definitions'!$C$4</f>
        <v>0</v>
      </c>
      <c r="B695" s="223">
        <f>'Overview and definitions'!$C$6</f>
        <v>0</v>
      </c>
      <c r="C695" s="223">
        <f>'Overview and definitions'!$C$7</f>
        <v>0</v>
      </c>
      <c r="D695" s="223" t="str">
        <f>'Data - connected objects'!$C$1</f>
        <v>Data questionnaire: Connected objects and devices</v>
      </c>
      <c r="E695" s="223" t="s">
        <v>1326</v>
      </c>
      <c r="F695">
        <v>694</v>
      </c>
      <c r="G695" t="str">
        <f>'Data - connected objects'!$B$16</f>
        <v>1.1.4.</v>
      </c>
      <c r="H695" s="224"/>
      <c r="I695" s="223"/>
      <c r="J695" s="223"/>
      <c r="K695" s="223"/>
      <c r="M695" s="223" t="str">
        <f>'Data - connected objects'!$I$9</f>
        <v>As of 31.03.2025</v>
      </c>
    </row>
    <row r="696" spans="1:13" x14ac:dyDescent="0.45">
      <c r="A696" s="225">
        <f>'Overview and definitions'!$C$4</f>
        <v>0</v>
      </c>
      <c r="B696" s="225">
        <f>'Overview and definitions'!$C$6</f>
        <v>0</v>
      </c>
      <c r="C696" s="225">
        <f>'Overview and definitions'!$C$7</f>
        <v>0</v>
      </c>
      <c r="D696" s="225" t="str">
        <f>'Data - connected objects'!$C$1</f>
        <v>Data questionnaire: Connected objects and devices</v>
      </c>
      <c r="E696" s="225" t="s">
        <v>1326</v>
      </c>
      <c r="F696">
        <v>695</v>
      </c>
      <c r="G696" t="str">
        <f>'Data - connected objects'!$B$16</f>
        <v>1.1.4.</v>
      </c>
      <c r="H696" s="225"/>
      <c r="I696" s="225"/>
      <c r="J696" s="225"/>
      <c r="K696" s="225"/>
      <c r="M696" s="225" t="str">
        <f>'Data - connected objects'!$M$9</f>
        <v>As of 30.06.2025</v>
      </c>
    </row>
    <row r="697" spans="1:13" x14ac:dyDescent="0.45">
      <c r="A697" s="223">
        <f>'Overview and definitions'!$C$4</f>
        <v>0</v>
      </c>
      <c r="B697" s="223">
        <f>'Overview and definitions'!$C$6</f>
        <v>0</v>
      </c>
      <c r="C697" s="223">
        <f>'Overview and definitions'!$C$7</f>
        <v>0</v>
      </c>
      <c r="D697" s="223" t="str">
        <f>'Data - connected objects'!$C$1</f>
        <v>Data questionnaire: Connected objects and devices</v>
      </c>
      <c r="E697" s="223" t="s">
        <v>1326</v>
      </c>
      <c r="F697">
        <v>696</v>
      </c>
      <c r="G697" t="str">
        <f>'Data - connected objects'!$B$16</f>
        <v>1.1.4.</v>
      </c>
      <c r="H697" s="224"/>
      <c r="I697" s="223"/>
      <c r="J697" s="223"/>
      <c r="K697" s="223"/>
      <c r="M697" s="223" t="str">
        <f>'Data - connected objects'!$Q$9</f>
        <v>As of 30.09.2025</v>
      </c>
    </row>
    <row r="698" spans="1:13" x14ac:dyDescent="0.45">
      <c r="A698" s="225">
        <f>'Overview and definitions'!$C$4</f>
        <v>0</v>
      </c>
      <c r="B698" s="225">
        <f>'Overview and definitions'!$C$6</f>
        <v>0</v>
      </c>
      <c r="C698" s="225">
        <f>'Overview and definitions'!$C$7</f>
        <v>0</v>
      </c>
      <c r="D698" s="225" t="str">
        <f>'Data - connected objects'!$C$1</f>
        <v>Data questionnaire: Connected objects and devices</v>
      </c>
      <c r="E698" s="225" t="s">
        <v>1326</v>
      </c>
      <c r="F698">
        <v>697</v>
      </c>
      <c r="G698" t="str">
        <f>'Data - connected objects'!$B$20</f>
        <v>1.2.1.</v>
      </c>
      <c r="H698" s="225"/>
      <c r="I698" s="225"/>
      <c r="J698" s="225"/>
      <c r="K698" s="225"/>
      <c r="M698" s="225" t="str">
        <f>'Data - connected objects'!$E$9</f>
        <v>As of 31.12.2024</v>
      </c>
    </row>
    <row r="699" spans="1:13" x14ac:dyDescent="0.45">
      <c r="A699" s="223">
        <f>'Overview and definitions'!$C$4</f>
        <v>0</v>
      </c>
      <c r="B699" s="223">
        <f>'Overview and definitions'!$C$6</f>
        <v>0</v>
      </c>
      <c r="C699" s="223">
        <f>'Overview and definitions'!$C$7</f>
        <v>0</v>
      </c>
      <c r="D699" s="223" t="str">
        <f>'Data - connected objects'!$C$1</f>
        <v>Data questionnaire: Connected objects and devices</v>
      </c>
      <c r="E699" s="223" t="s">
        <v>1326</v>
      </c>
      <c r="F699">
        <v>698</v>
      </c>
      <c r="G699" t="str">
        <f>'Data - connected objects'!$B$20</f>
        <v>1.2.1.</v>
      </c>
      <c r="H699" s="224"/>
      <c r="I699" s="223"/>
      <c r="J699" s="223"/>
      <c r="K699" s="223"/>
      <c r="M699" s="223" t="str">
        <f>'Data - connected objects'!$I$9</f>
        <v>As of 31.03.2025</v>
      </c>
    </row>
    <row r="700" spans="1:13" x14ac:dyDescent="0.45">
      <c r="A700" s="225">
        <f>'Overview and definitions'!$C$4</f>
        <v>0</v>
      </c>
      <c r="B700" s="225">
        <f>'Overview and definitions'!$C$6</f>
        <v>0</v>
      </c>
      <c r="C700" s="225">
        <f>'Overview and definitions'!$C$7</f>
        <v>0</v>
      </c>
      <c r="D700" s="225" t="str">
        <f>'Data - connected objects'!$C$1</f>
        <v>Data questionnaire: Connected objects and devices</v>
      </c>
      <c r="E700" s="225" t="s">
        <v>1326</v>
      </c>
      <c r="F700">
        <v>699</v>
      </c>
      <c r="G700" t="str">
        <f>'Data - connected objects'!$B$20</f>
        <v>1.2.1.</v>
      </c>
      <c r="H700" s="225"/>
      <c r="I700" s="225"/>
      <c r="J700" s="225"/>
      <c r="K700" s="225"/>
      <c r="M700" s="225" t="str">
        <f>'Data - connected objects'!$M$9</f>
        <v>As of 30.06.2025</v>
      </c>
    </row>
    <row r="701" spans="1:13" x14ac:dyDescent="0.45">
      <c r="A701" s="223">
        <f>'Overview and definitions'!$C$4</f>
        <v>0</v>
      </c>
      <c r="B701" s="223">
        <f>'Overview and definitions'!$C$6</f>
        <v>0</v>
      </c>
      <c r="C701" s="223">
        <f>'Overview and definitions'!$C$7</f>
        <v>0</v>
      </c>
      <c r="D701" s="223" t="str">
        <f>'Data - connected objects'!$C$1</f>
        <v>Data questionnaire: Connected objects and devices</v>
      </c>
      <c r="E701" s="223" t="s">
        <v>1326</v>
      </c>
      <c r="F701">
        <v>700</v>
      </c>
      <c r="G701" t="str">
        <f>'Data - connected objects'!$B$20</f>
        <v>1.2.1.</v>
      </c>
      <c r="H701" s="224"/>
      <c r="I701" s="223"/>
      <c r="J701" s="223"/>
      <c r="K701" s="223"/>
      <c r="M701" s="223" t="str">
        <f>'Data - connected objects'!$Q$9</f>
        <v>As of 30.09.2025</v>
      </c>
    </row>
    <row r="702" spans="1:13" x14ac:dyDescent="0.45">
      <c r="A702" s="225">
        <f>'Overview and definitions'!$C$4</f>
        <v>0</v>
      </c>
      <c r="B702" s="225">
        <f>'Overview and definitions'!$C$6</f>
        <v>0</v>
      </c>
      <c r="C702" s="225">
        <f>'Overview and definitions'!$C$7</f>
        <v>0</v>
      </c>
      <c r="D702" s="225" t="str">
        <f>'Data - connected objects'!$C$1</f>
        <v>Data questionnaire: Connected objects and devices</v>
      </c>
      <c r="E702" s="225" t="s">
        <v>1326</v>
      </c>
      <c r="F702">
        <v>701</v>
      </c>
      <c r="G702" t="str">
        <f>'Data - connected objects'!$B$22</f>
        <v>1.2.2.</v>
      </c>
      <c r="H702" s="225"/>
      <c r="I702" s="225"/>
      <c r="J702" s="225"/>
      <c r="K702" s="225"/>
      <c r="M702" s="225" t="str">
        <f>'Data - connected objects'!$E$9</f>
        <v>As of 31.12.2024</v>
      </c>
    </row>
    <row r="703" spans="1:13" x14ac:dyDescent="0.45">
      <c r="A703" s="223">
        <f>'Overview and definitions'!$C$4</f>
        <v>0</v>
      </c>
      <c r="B703" s="223">
        <f>'Overview and definitions'!$C$6</f>
        <v>0</v>
      </c>
      <c r="C703" s="223">
        <f>'Overview and definitions'!$C$7</f>
        <v>0</v>
      </c>
      <c r="D703" s="223" t="str">
        <f>'Data - connected objects'!$C$1</f>
        <v>Data questionnaire: Connected objects and devices</v>
      </c>
      <c r="E703" s="223" t="s">
        <v>1326</v>
      </c>
      <c r="F703">
        <v>702</v>
      </c>
      <c r="G703" t="str">
        <f>'Data - connected objects'!$B$22</f>
        <v>1.2.2.</v>
      </c>
      <c r="H703" s="224"/>
      <c r="I703" s="223"/>
      <c r="J703" s="223"/>
      <c r="K703" s="223"/>
      <c r="M703" s="223" t="str">
        <f>'Data - connected objects'!$I$9</f>
        <v>As of 31.03.2025</v>
      </c>
    </row>
    <row r="704" spans="1:13" x14ac:dyDescent="0.45">
      <c r="A704" s="225">
        <f>'Overview and definitions'!$C$4</f>
        <v>0</v>
      </c>
      <c r="B704" s="225">
        <f>'Overview and definitions'!$C$6</f>
        <v>0</v>
      </c>
      <c r="C704" s="225">
        <f>'Overview and definitions'!$C$7</f>
        <v>0</v>
      </c>
      <c r="D704" s="225" t="str">
        <f>'Data - connected objects'!$C$1</f>
        <v>Data questionnaire: Connected objects and devices</v>
      </c>
      <c r="E704" s="225" t="s">
        <v>1326</v>
      </c>
      <c r="F704">
        <v>703</v>
      </c>
      <c r="G704" t="str">
        <f>'Data - connected objects'!$B$22</f>
        <v>1.2.2.</v>
      </c>
      <c r="H704" s="225"/>
      <c r="I704" s="225"/>
      <c r="J704" s="225"/>
      <c r="K704" s="225"/>
      <c r="M704" s="225" t="str">
        <f>'Data - connected objects'!$M$9</f>
        <v>As of 30.06.2025</v>
      </c>
    </row>
    <row r="705" spans="1:13" x14ac:dyDescent="0.45">
      <c r="A705" s="223">
        <f>'Overview and definitions'!$C$4</f>
        <v>0</v>
      </c>
      <c r="B705" s="223">
        <f>'Overview and definitions'!$C$6</f>
        <v>0</v>
      </c>
      <c r="C705" s="223">
        <f>'Overview and definitions'!$C$7</f>
        <v>0</v>
      </c>
      <c r="D705" s="223" t="str">
        <f>'Data - connected objects'!$C$1</f>
        <v>Data questionnaire: Connected objects and devices</v>
      </c>
      <c r="E705" s="223" t="s">
        <v>1326</v>
      </c>
      <c r="F705">
        <v>704</v>
      </c>
      <c r="G705" t="str">
        <f>'Data - connected objects'!$B$22</f>
        <v>1.2.2.</v>
      </c>
      <c r="H705" s="224"/>
      <c r="I705" s="223"/>
      <c r="J705" s="223"/>
      <c r="K705" s="223"/>
      <c r="M705" s="223" t="str">
        <f>'Data - connected objects'!$Q$9</f>
        <v>As of 30.09.2025</v>
      </c>
    </row>
    <row r="706" spans="1:13" x14ac:dyDescent="0.45">
      <c r="A706" s="225">
        <f>'Overview and definitions'!$C$4</f>
        <v>0</v>
      </c>
      <c r="B706" s="225">
        <f>'Overview and definitions'!$C$6</f>
        <v>0</v>
      </c>
      <c r="C706" s="225">
        <f>'Overview and definitions'!$C$7</f>
        <v>0</v>
      </c>
      <c r="D706" s="225" t="str">
        <f>'Data - connected objects'!$C$1</f>
        <v>Data questionnaire: Connected objects and devices</v>
      </c>
      <c r="E706" s="225" t="s">
        <v>1327</v>
      </c>
      <c r="F706">
        <v>705</v>
      </c>
      <c r="G706" t="str">
        <f>'Data - connected objects'!$B$39</f>
        <v>2.1.1.1.</v>
      </c>
      <c r="H706" s="225" t="s">
        <v>517</v>
      </c>
      <c r="I706" s="225"/>
      <c r="J706" s="225"/>
      <c r="K706" s="225" t="s">
        <v>773</v>
      </c>
      <c r="L706" t="s">
        <v>67</v>
      </c>
      <c r="M706" s="225" t="str">
        <f>'Data - connected objects'!$E$37</f>
        <v>Q4 2024</v>
      </c>
    </row>
    <row r="707" spans="1:13" x14ac:dyDescent="0.45">
      <c r="A707" s="223">
        <f>'Overview and definitions'!$C$4</f>
        <v>0</v>
      </c>
      <c r="B707" s="223">
        <f>'Overview and definitions'!$C$6</f>
        <v>0</v>
      </c>
      <c r="C707" s="223">
        <f>'Overview and definitions'!$C$7</f>
        <v>0</v>
      </c>
      <c r="D707" s="223" t="str">
        <f>'Data - connected objects'!$C$1</f>
        <v>Data questionnaire: Connected objects and devices</v>
      </c>
      <c r="E707" s="223" t="s">
        <v>1327</v>
      </c>
      <c r="F707">
        <v>706</v>
      </c>
      <c r="G707" t="str">
        <f>'Data - connected objects'!$B$39</f>
        <v>2.1.1.1.</v>
      </c>
      <c r="H707" s="224" t="s">
        <v>517</v>
      </c>
      <c r="I707" s="223"/>
      <c r="J707" s="223"/>
      <c r="K707" s="223" t="s">
        <v>773</v>
      </c>
      <c r="L707" t="s">
        <v>67</v>
      </c>
      <c r="M707" s="223" t="str">
        <f>'Data - connected objects'!$I$37</f>
        <v>Q1 2025</v>
      </c>
    </row>
    <row r="708" spans="1:13" x14ac:dyDescent="0.45">
      <c r="A708" s="225">
        <f>'Overview and definitions'!$C$4</f>
        <v>0</v>
      </c>
      <c r="B708" s="225">
        <f>'Overview and definitions'!$C$6</f>
        <v>0</v>
      </c>
      <c r="C708" s="225">
        <f>'Overview and definitions'!$C$7</f>
        <v>0</v>
      </c>
      <c r="D708" s="225" t="str">
        <f>'Data - connected objects'!$C$1</f>
        <v>Data questionnaire: Connected objects and devices</v>
      </c>
      <c r="E708" s="225" t="s">
        <v>1327</v>
      </c>
      <c r="F708">
        <v>707</v>
      </c>
      <c r="G708" t="str">
        <f>'Data - connected objects'!$B$39</f>
        <v>2.1.1.1.</v>
      </c>
      <c r="H708" s="225" t="s">
        <v>517</v>
      </c>
      <c r="I708" s="225"/>
      <c r="J708" s="225"/>
      <c r="K708" s="225" t="s">
        <v>773</v>
      </c>
      <c r="L708" t="s">
        <v>67</v>
      </c>
      <c r="M708" s="225" t="str">
        <f>'Data - connected objects'!$M$37</f>
        <v>Q2 2025</v>
      </c>
    </row>
    <row r="709" spans="1:13" x14ac:dyDescent="0.45">
      <c r="A709" s="223">
        <f>'Overview and definitions'!$C$4</f>
        <v>0</v>
      </c>
      <c r="B709" s="223">
        <f>'Overview and definitions'!$C$6</f>
        <v>0</v>
      </c>
      <c r="C709" s="223">
        <f>'Overview and definitions'!$C$7</f>
        <v>0</v>
      </c>
      <c r="D709" s="223" t="str">
        <f>'Data - connected objects'!$C$1</f>
        <v>Data questionnaire: Connected objects and devices</v>
      </c>
      <c r="E709" s="223" t="s">
        <v>1327</v>
      </c>
      <c r="F709">
        <v>708</v>
      </c>
      <c r="G709" t="str">
        <f>'Data - connected objects'!$B$39</f>
        <v>2.1.1.1.</v>
      </c>
      <c r="H709" s="224" t="s">
        <v>517</v>
      </c>
      <c r="I709" s="223"/>
      <c r="J709" s="223"/>
      <c r="K709" s="223" t="s">
        <v>773</v>
      </c>
      <c r="L709" t="s">
        <v>67</v>
      </c>
      <c r="M709" s="223" t="str">
        <f>'Data - connected objects'!$Q$37</f>
        <v>Q3 2025</v>
      </c>
    </row>
    <row r="710" spans="1:13" x14ac:dyDescent="0.45">
      <c r="A710" s="225">
        <f>'Overview and definitions'!$C$4</f>
        <v>0</v>
      </c>
      <c r="B710" s="225">
        <f>'Overview and definitions'!$C$6</f>
        <v>0</v>
      </c>
      <c r="C710" s="225">
        <f>'Overview and definitions'!$C$7</f>
        <v>0</v>
      </c>
      <c r="D710" s="225" t="str">
        <f>'Data - connected objects'!$C$1</f>
        <v>Data questionnaire: Connected objects and devices</v>
      </c>
      <c r="E710" s="225" t="s">
        <v>1327</v>
      </c>
      <c r="F710">
        <v>709</v>
      </c>
      <c r="G710" t="str">
        <f>'Data - connected objects'!$B$40</f>
        <v>2.1.1.2.</v>
      </c>
      <c r="H710" s="225" t="s">
        <v>517</v>
      </c>
      <c r="I710" s="225"/>
      <c r="J710" s="225"/>
      <c r="K710" s="225" t="s">
        <v>773</v>
      </c>
      <c r="L710" t="s">
        <v>67</v>
      </c>
      <c r="M710" s="225" t="str">
        <f>'Data - connected objects'!$E$37</f>
        <v>Q4 2024</v>
      </c>
    </row>
    <row r="711" spans="1:13" x14ac:dyDescent="0.45">
      <c r="A711" s="223">
        <f>'Overview and definitions'!$C$4</f>
        <v>0</v>
      </c>
      <c r="B711" s="223">
        <f>'Overview and definitions'!$C$6</f>
        <v>0</v>
      </c>
      <c r="C711" s="223">
        <f>'Overview and definitions'!$C$7</f>
        <v>0</v>
      </c>
      <c r="D711" s="223" t="str">
        <f>'Data - connected objects'!$C$1</f>
        <v>Data questionnaire: Connected objects and devices</v>
      </c>
      <c r="E711" s="223" t="s">
        <v>1327</v>
      </c>
      <c r="F711">
        <v>710</v>
      </c>
      <c r="G711" t="str">
        <f>'Data - connected objects'!$B$40</f>
        <v>2.1.1.2.</v>
      </c>
      <c r="H711" s="224" t="s">
        <v>517</v>
      </c>
      <c r="I711" s="223"/>
      <c r="J711" s="223"/>
      <c r="K711" s="223" t="s">
        <v>773</v>
      </c>
      <c r="L711" t="s">
        <v>67</v>
      </c>
      <c r="M711" s="223" t="str">
        <f>'Data - connected objects'!$I$37</f>
        <v>Q1 2025</v>
      </c>
    </row>
    <row r="712" spans="1:13" x14ac:dyDescent="0.45">
      <c r="A712" s="225">
        <f>'Overview and definitions'!$C$4</f>
        <v>0</v>
      </c>
      <c r="B712" s="225">
        <f>'Overview and definitions'!$C$6</f>
        <v>0</v>
      </c>
      <c r="C712" s="225">
        <f>'Overview and definitions'!$C$7</f>
        <v>0</v>
      </c>
      <c r="D712" s="225" t="str">
        <f>'Data - connected objects'!$C$1</f>
        <v>Data questionnaire: Connected objects and devices</v>
      </c>
      <c r="E712" s="225" t="s">
        <v>1327</v>
      </c>
      <c r="F712">
        <v>711</v>
      </c>
      <c r="G712" t="str">
        <f>'Data - connected objects'!$B$40</f>
        <v>2.1.1.2.</v>
      </c>
      <c r="H712" s="225" t="s">
        <v>517</v>
      </c>
      <c r="I712" s="225"/>
      <c r="J712" s="225"/>
      <c r="K712" s="225" t="s">
        <v>773</v>
      </c>
      <c r="L712" t="s">
        <v>67</v>
      </c>
      <c r="M712" s="225" t="str">
        <f>'Data - connected objects'!$M$37</f>
        <v>Q2 2025</v>
      </c>
    </row>
    <row r="713" spans="1:13" x14ac:dyDescent="0.45">
      <c r="A713" s="223">
        <f>'Overview and definitions'!$C$4</f>
        <v>0</v>
      </c>
      <c r="B713" s="223">
        <f>'Overview and definitions'!$C$6</f>
        <v>0</v>
      </c>
      <c r="C713" s="223">
        <f>'Overview and definitions'!$C$7</f>
        <v>0</v>
      </c>
      <c r="D713" s="223" t="str">
        <f>'Data - connected objects'!$C$1</f>
        <v>Data questionnaire: Connected objects and devices</v>
      </c>
      <c r="E713" s="223" t="s">
        <v>1327</v>
      </c>
      <c r="F713">
        <v>712</v>
      </c>
      <c r="G713" t="str">
        <f>'Data - connected objects'!$B$40</f>
        <v>2.1.1.2.</v>
      </c>
      <c r="H713" s="224" t="s">
        <v>517</v>
      </c>
      <c r="I713" s="223"/>
      <c r="J713" s="223"/>
      <c r="K713" s="223" t="s">
        <v>773</v>
      </c>
      <c r="L713" t="s">
        <v>67</v>
      </c>
      <c r="M713" s="223" t="str">
        <f>'Data - connected objects'!$Q$37</f>
        <v>Q3 2025</v>
      </c>
    </row>
    <row r="714" spans="1:13" x14ac:dyDescent="0.45">
      <c r="A714" s="225">
        <f>'Overview and definitions'!$C$4</f>
        <v>0</v>
      </c>
      <c r="B714" s="225">
        <f>'Overview and definitions'!$C$6</f>
        <v>0</v>
      </c>
      <c r="C714" s="225">
        <f>'Overview and definitions'!$C$7</f>
        <v>0</v>
      </c>
      <c r="D714" s="225" t="str">
        <f>'Data - connected objects'!$C$1</f>
        <v>Data questionnaire: Connected objects and devices</v>
      </c>
      <c r="E714" s="225" t="s">
        <v>1327</v>
      </c>
      <c r="F714">
        <v>713</v>
      </c>
      <c r="G714" t="str">
        <f>'Data - connected objects'!$B$41</f>
        <v>2.1.2.</v>
      </c>
      <c r="H714" s="225" t="s">
        <v>517</v>
      </c>
      <c r="I714" s="225"/>
      <c r="J714" s="225"/>
      <c r="K714" s="225" t="s">
        <v>521</v>
      </c>
      <c r="L714" t="s">
        <v>67</v>
      </c>
      <c r="M714" s="225" t="str">
        <f>'Data - connected objects'!$E$37</f>
        <v>Q4 2024</v>
      </c>
    </row>
    <row r="715" spans="1:13" x14ac:dyDescent="0.45">
      <c r="A715" s="223">
        <f>'Overview and definitions'!$C$4</f>
        <v>0</v>
      </c>
      <c r="B715" s="223">
        <f>'Overview and definitions'!$C$6</f>
        <v>0</v>
      </c>
      <c r="C715" s="223">
        <f>'Overview and definitions'!$C$7</f>
        <v>0</v>
      </c>
      <c r="D715" s="223" t="str">
        <f>'Data - connected objects'!$C$1</f>
        <v>Data questionnaire: Connected objects and devices</v>
      </c>
      <c r="E715" s="223" t="s">
        <v>1327</v>
      </c>
      <c r="F715">
        <v>714</v>
      </c>
      <c r="G715" t="str">
        <f>'Data - connected objects'!$B$41</f>
        <v>2.1.2.</v>
      </c>
      <c r="H715" s="224" t="s">
        <v>517</v>
      </c>
      <c r="I715" s="223"/>
      <c r="J715" s="223"/>
      <c r="K715" s="223" t="s">
        <v>521</v>
      </c>
      <c r="L715" t="s">
        <v>67</v>
      </c>
      <c r="M715" s="223" t="str">
        <f>'Data - connected objects'!$I$37</f>
        <v>Q1 2025</v>
      </c>
    </row>
    <row r="716" spans="1:13" x14ac:dyDescent="0.45">
      <c r="A716" s="225">
        <f>'Overview and definitions'!$C$4</f>
        <v>0</v>
      </c>
      <c r="B716" s="225">
        <f>'Overview and definitions'!$C$6</f>
        <v>0</v>
      </c>
      <c r="C716" s="225">
        <f>'Overview and definitions'!$C$7</f>
        <v>0</v>
      </c>
      <c r="D716" s="225" t="str">
        <f>'Data - connected objects'!$C$1</f>
        <v>Data questionnaire: Connected objects and devices</v>
      </c>
      <c r="E716" s="225" t="s">
        <v>1327</v>
      </c>
      <c r="F716">
        <v>715</v>
      </c>
      <c r="G716" t="str">
        <f>'Data - connected objects'!$B$41</f>
        <v>2.1.2.</v>
      </c>
      <c r="H716" s="225" t="s">
        <v>517</v>
      </c>
      <c r="I716" s="225"/>
      <c r="J716" s="225"/>
      <c r="K716" s="225" t="s">
        <v>521</v>
      </c>
      <c r="L716" t="s">
        <v>67</v>
      </c>
      <c r="M716" s="225" t="str">
        <f>'Data - connected objects'!$M$37</f>
        <v>Q2 2025</v>
      </c>
    </row>
    <row r="717" spans="1:13" x14ac:dyDescent="0.45">
      <c r="A717" s="223">
        <f>'Overview and definitions'!$C$4</f>
        <v>0</v>
      </c>
      <c r="B717" s="223">
        <f>'Overview and definitions'!$C$6</f>
        <v>0</v>
      </c>
      <c r="C717" s="223">
        <f>'Overview and definitions'!$C$7</f>
        <v>0</v>
      </c>
      <c r="D717" s="223" t="str">
        <f>'Data - connected objects'!$C$1</f>
        <v>Data questionnaire: Connected objects and devices</v>
      </c>
      <c r="E717" s="223" t="s">
        <v>1327</v>
      </c>
      <c r="F717">
        <v>716</v>
      </c>
      <c r="G717" t="str">
        <f>'Data - connected objects'!$B$41</f>
        <v>2.1.2.</v>
      </c>
      <c r="H717" s="224" t="s">
        <v>517</v>
      </c>
      <c r="I717" s="223"/>
      <c r="J717" s="223"/>
      <c r="K717" s="223" t="s">
        <v>521</v>
      </c>
      <c r="L717" t="s">
        <v>67</v>
      </c>
      <c r="M717" s="223" t="str">
        <f>'Data - connected objects'!$Q$37</f>
        <v>Q3 2025</v>
      </c>
    </row>
    <row r="718" spans="1:13" x14ac:dyDescent="0.45">
      <c r="A718" s="225">
        <f>'Overview and definitions'!$C$4</f>
        <v>0</v>
      </c>
      <c r="B718" s="225">
        <f>'Overview and definitions'!$C$6</f>
        <v>0</v>
      </c>
      <c r="C718" s="225">
        <f>'Overview and definitions'!$C$7</f>
        <v>0</v>
      </c>
      <c r="D718" s="225" t="str">
        <f>'Data - connected objects'!$C$1</f>
        <v>Data questionnaire: Connected objects and devices</v>
      </c>
      <c r="E718" s="225" t="s">
        <v>1327</v>
      </c>
      <c r="F718">
        <v>717</v>
      </c>
      <c r="G718" t="str">
        <f>'Data - connected objects'!$B$42</f>
        <v>2.1.3.</v>
      </c>
      <c r="H718" s="225" t="s">
        <v>517</v>
      </c>
      <c r="I718" s="225"/>
      <c r="J718" s="225"/>
      <c r="K718" s="225" t="s">
        <v>585</v>
      </c>
      <c r="L718" t="s">
        <v>67</v>
      </c>
      <c r="M718" s="225" t="str">
        <f>'Data - connected objects'!$E$37</f>
        <v>Q4 2024</v>
      </c>
    </row>
    <row r="719" spans="1:13" x14ac:dyDescent="0.45">
      <c r="A719" s="223">
        <f>'Overview and definitions'!$C$4</f>
        <v>0</v>
      </c>
      <c r="B719" s="223">
        <f>'Overview and definitions'!$C$6</f>
        <v>0</v>
      </c>
      <c r="C719" s="223">
        <f>'Overview and definitions'!$C$7</f>
        <v>0</v>
      </c>
      <c r="D719" s="223" t="str">
        <f>'Data - connected objects'!$C$1</f>
        <v>Data questionnaire: Connected objects and devices</v>
      </c>
      <c r="E719" s="223" t="s">
        <v>1327</v>
      </c>
      <c r="F719">
        <v>718</v>
      </c>
      <c r="G719" t="str">
        <f>'Data - connected objects'!$B$42</f>
        <v>2.1.3.</v>
      </c>
      <c r="H719" s="224" t="s">
        <v>517</v>
      </c>
      <c r="I719" s="223"/>
      <c r="J719" s="223"/>
      <c r="K719" s="223" t="s">
        <v>585</v>
      </c>
      <c r="L719" t="s">
        <v>67</v>
      </c>
      <c r="M719" s="223" t="str">
        <f>'Data - connected objects'!$I$37</f>
        <v>Q1 2025</v>
      </c>
    </row>
    <row r="720" spans="1:13" x14ac:dyDescent="0.45">
      <c r="A720" s="225">
        <f>'Overview and definitions'!$C$4</f>
        <v>0</v>
      </c>
      <c r="B720" s="225">
        <f>'Overview and definitions'!$C$6</f>
        <v>0</v>
      </c>
      <c r="C720" s="225">
        <f>'Overview and definitions'!$C$7</f>
        <v>0</v>
      </c>
      <c r="D720" s="225" t="str">
        <f>'Data - connected objects'!$C$1</f>
        <v>Data questionnaire: Connected objects and devices</v>
      </c>
      <c r="E720" s="225" t="s">
        <v>1327</v>
      </c>
      <c r="F720">
        <v>719</v>
      </c>
      <c r="G720" t="str">
        <f>'Data - connected objects'!$B$42</f>
        <v>2.1.3.</v>
      </c>
      <c r="H720" s="225" t="s">
        <v>517</v>
      </c>
      <c r="I720" s="225"/>
      <c r="J720" s="225"/>
      <c r="K720" s="225" t="s">
        <v>585</v>
      </c>
      <c r="L720" t="s">
        <v>67</v>
      </c>
      <c r="M720" s="225" t="str">
        <f>'Data - connected objects'!$M$37</f>
        <v>Q2 2025</v>
      </c>
    </row>
    <row r="721" spans="1:13" x14ac:dyDescent="0.45">
      <c r="A721" s="223">
        <f>'Overview and definitions'!$C$4</f>
        <v>0</v>
      </c>
      <c r="B721" s="223">
        <f>'Overview and definitions'!$C$6</f>
        <v>0</v>
      </c>
      <c r="C721" s="223">
        <f>'Overview and definitions'!$C$7</f>
        <v>0</v>
      </c>
      <c r="D721" s="223" t="str">
        <f>'Data - connected objects'!$C$1</f>
        <v>Data questionnaire: Connected objects and devices</v>
      </c>
      <c r="E721" s="223" t="s">
        <v>1327</v>
      </c>
      <c r="F721">
        <v>720</v>
      </c>
      <c r="G721" t="str">
        <f>'Data - connected objects'!$B$42</f>
        <v>2.1.3.</v>
      </c>
      <c r="H721" s="224" t="s">
        <v>517</v>
      </c>
      <c r="I721" s="223"/>
      <c r="J721" s="223"/>
      <c r="K721" s="223" t="s">
        <v>585</v>
      </c>
      <c r="L721" t="s">
        <v>67</v>
      </c>
      <c r="M721" s="223" t="str">
        <f>'Data - connected objects'!$Q$37</f>
        <v>Q3 2025</v>
      </c>
    </row>
    <row r="722" spans="1:13" x14ac:dyDescent="0.45">
      <c r="A722" s="225">
        <f>'Overview and definitions'!$C$4</f>
        <v>0</v>
      </c>
      <c r="B722" s="225">
        <f>'Overview and definitions'!$C$6</f>
        <v>0</v>
      </c>
      <c r="C722" s="225">
        <f>'Overview and definitions'!$C$7</f>
        <v>0</v>
      </c>
      <c r="D722" s="225" t="str">
        <f>'Data - connected objects'!$C$1</f>
        <v>Data questionnaire: Connected objects and devices</v>
      </c>
      <c r="E722" s="225" t="s">
        <v>1327</v>
      </c>
      <c r="F722">
        <v>721</v>
      </c>
      <c r="G722" t="str">
        <f>'Data - connected objects'!$B$44</f>
        <v>2.1.4.</v>
      </c>
      <c r="H722" s="225" t="s">
        <v>514</v>
      </c>
      <c r="I722" s="225"/>
      <c r="J722" s="225"/>
      <c r="K722" s="225" t="s">
        <v>734</v>
      </c>
      <c r="L722" t="s">
        <v>67</v>
      </c>
      <c r="M722" s="225" t="str">
        <f>'Data - connected objects'!$E$37</f>
        <v>Q4 2024</v>
      </c>
    </row>
    <row r="723" spans="1:13" x14ac:dyDescent="0.45">
      <c r="A723" s="223">
        <f>'Overview and definitions'!$C$4</f>
        <v>0</v>
      </c>
      <c r="B723" s="223">
        <f>'Overview and definitions'!$C$6</f>
        <v>0</v>
      </c>
      <c r="C723" s="223">
        <f>'Overview and definitions'!$C$7</f>
        <v>0</v>
      </c>
      <c r="D723" s="223" t="str">
        <f>'Data - connected objects'!$C$1</f>
        <v>Data questionnaire: Connected objects and devices</v>
      </c>
      <c r="E723" s="223" t="s">
        <v>1327</v>
      </c>
      <c r="F723">
        <v>722</v>
      </c>
      <c r="G723" t="str">
        <f>'Data - connected objects'!$B$44</f>
        <v>2.1.4.</v>
      </c>
      <c r="H723" s="224" t="s">
        <v>514</v>
      </c>
      <c r="I723" s="223"/>
      <c r="J723" s="223"/>
      <c r="K723" s="223" t="s">
        <v>734</v>
      </c>
      <c r="L723" t="s">
        <v>67</v>
      </c>
      <c r="M723" s="223" t="str">
        <f>'Data - connected objects'!$I$37</f>
        <v>Q1 2025</v>
      </c>
    </row>
    <row r="724" spans="1:13" x14ac:dyDescent="0.45">
      <c r="A724" s="225">
        <f>'Overview and definitions'!$C$4</f>
        <v>0</v>
      </c>
      <c r="B724" s="225">
        <f>'Overview and definitions'!$C$6</f>
        <v>0</v>
      </c>
      <c r="C724" s="225">
        <f>'Overview and definitions'!$C$7</f>
        <v>0</v>
      </c>
      <c r="D724" s="225" t="str">
        <f>'Data - connected objects'!$C$1</f>
        <v>Data questionnaire: Connected objects and devices</v>
      </c>
      <c r="E724" s="225" t="s">
        <v>1327</v>
      </c>
      <c r="F724">
        <v>723</v>
      </c>
      <c r="G724" t="str">
        <f>'Data - connected objects'!$B$44</f>
        <v>2.1.4.</v>
      </c>
      <c r="H724" s="225" t="s">
        <v>514</v>
      </c>
      <c r="I724" s="225"/>
      <c r="J724" s="225"/>
      <c r="K724" s="225" t="s">
        <v>734</v>
      </c>
      <c r="L724" t="s">
        <v>67</v>
      </c>
      <c r="M724" s="225" t="str">
        <f>'Data - connected objects'!$M$37</f>
        <v>Q2 2025</v>
      </c>
    </row>
    <row r="725" spans="1:13" x14ac:dyDescent="0.45">
      <c r="A725" s="223">
        <f>'Overview and definitions'!$C$4</f>
        <v>0</v>
      </c>
      <c r="B725" s="223">
        <f>'Overview and definitions'!$C$6</f>
        <v>0</v>
      </c>
      <c r="C725" s="223">
        <f>'Overview and definitions'!$C$7</f>
        <v>0</v>
      </c>
      <c r="D725" s="223" t="str">
        <f>'Data - connected objects'!$C$1</f>
        <v>Data questionnaire: Connected objects and devices</v>
      </c>
      <c r="E725" s="223" t="s">
        <v>1327</v>
      </c>
      <c r="F725">
        <v>724</v>
      </c>
      <c r="G725" t="str">
        <f>'Data - connected objects'!$B$44</f>
        <v>2.1.4.</v>
      </c>
      <c r="H725" s="224" t="s">
        <v>514</v>
      </c>
      <c r="I725" s="223"/>
      <c r="J725" s="223"/>
      <c r="K725" s="223" t="s">
        <v>734</v>
      </c>
      <c r="L725" t="s">
        <v>67</v>
      </c>
      <c r="M725" s="223" t="str">
        <f>'Data - connected objects'!$Q$37</f>
        <v>Q3 2025</v>
      </c>
    </row>
    <row r="726" spans="1:13" x14ac:dyDescent="0.45">
      <c r="A726" s="225">
        <f>'Overview and definitions'!$C$4</f>
        <v>0</v>
      </c>
      <c r="B726" s="225">
        <f>'Overview and definitions'!$C$6</f>
        <v>0</v>
      </c>
      <c r="C726" s="225">
        <f>'Overview and definitions'!$C$7</f>
        <v>0</v>
      </c>
      <c r="D726" s="225" t="str">
        <f>'Data - connected objects'!$C$1</f>
        <v>Data questionnaire: Connected objects and devices</v>
      </c>
      <c r="E726" s="225" t="s">
        <v>1327</v>
      </c>
      <c r="F726">
        <v>725</v>
      </c>
      <c r="G726" t="str">
        <f>'Data - connected objects'!$B$48</f>
        <v>2.2.1.1.</v>
      </c>
      <c r="H726" s="225" t="s">
        <v>517</v>
      </c>
      <c r="I726" s="225"/>
      <c r="J726" s="225"/>
      <c r="K726" s="225" t="s">
        <v>773</v>
      </c>
      <c r="L726" t="s">
        <v>70</v>
      </c>
      <c r="M726" s="225" t="str">
        <f>'Data - connected objects'!$E$37</f>
        <v>Q4 2024</v>
      </c>
    </row>
    <row r="727" spans="1:13" x14ac:dyDescent="0.45">
      <c r="A727" s="223">
        <f>'Overview and definitions'!$C$4</f>
        <v>0</v>
      </c>
      <c r="B727" s="223">
        <f>'Overview and definitions'!$C$6</f>
        <v>0</v>
      </c>
      <c r="C727" s="223">
        <f>'Overview and definitions'!$C$7</f>
        <v>0</v>
      </c>
      <c r="D727" s="223" t="str">
        <f>'Data - connected objects'!$C$1</f>
        <v>Data questionnaire: Connected objects and devices</v>
      </c>
      <c r="E727" s="223" t="s">
        <v>1327</v>
      </c>
      <c r="F727">
        <v>726</v>
      </c>
      <c r="G727" t="str">
        <f>'Data - connected objects'!$B$48</f>
        <v>2.2.1.1.</v>
      </c>
      <c r="H727" s="224" t="s">
        <v>517</v>
      </c>
      <c r="I727" s="223"/>
      <c r="J727" s="223"/>
      <c r="K727" s="223" t="s">
        <v>773</v>
      </c>
      <c r="L727" t="s">
        <v>70</v>
      </c>
      <c r="M727" s="223" t="str">
        <f>'Data - connected objects'!$I$37</f>
        <v>Q1 2025</v>
      </c>
    </row>
    <row r="728" spans="1:13" x14ac:dyDescent="0.45">
      <c r="A728" s="225">
        <f>'Overview and definitions'!$C$4</f>
        <v>0</v>
      </c>
      <c r="B728" s="225">
        <f>'Overview and definitions'!$C$6</f>
        <v>0</v>
      </c>
      <c r="C728" s="225">
        <f>'Overview and definitions'!$C$7</f>
        <v>0</v>
      </c>
      <c r="D728" s="225" t="str">
        <f>'Data - connected objects'!$C$1</f>
        <v>Data questionnaire: Connected objects and devices</v>
      </c>
      <c r="E728" s="225" t="s">
        <v>1327</v>
      </c>
      <c r="F728">
        <v>727</v>
      </c>
      <c r="G728" t="str">
        <f>'Data - connected objects'!$B$48</f>
        <v>2.2.1.1.</v>
      </c>
      <c r="H728" s="225" t="s">
        <v>517</v>
      </c>
      <c r="I728" s="225"/>
      <c r="J728" s="225"/>
      <c r="K728" s="225" t="s">
        <v>773</v>
      </c>
      <c r="L728" t="s">
        <v>70</v>
      </c>
      <c r="M728" s="225" t="str">
        <f>'Data - connected objects'!$M$37</f>
        <v>Q2 2025</v>
      </c>
    </row>
    <row r="729" spans="1:13" x14ac:dyDescent="0.45">
      <c r="A729" s="223">
        <f>'Overview and definitions'!$C$4</f>
        <v>0</v>
      </c>
      <c r="B729" s="223">
        <f>'Overview and definitions'!$C$6</f>
        <v>0</v>
      </c>
      <c r="C729" s="223">
        <f>'Overview and definitions'!$C$7</f>
        <v>0</v>
      </c>
      <c r="D729" s="223" t="str">
        <f>'Data - connected objects'!$C$1</f>
        <v>Data questionnaire: Connected objects and devices</v>
      </c>
      <c r="E729" s="223" t="s">
        <v>1327</v>
      </c>
      <c r="F729">
        <v>728</v>
      </c>
      <c r="G729" t="str">
        <f>'Data - connected objects'!$B$48</f>
        <v>2.2.1.1.</v>
      </c>
      <c r="H729" s="224" t="s">
        <v>517</v>
      </c>
      <c r="I729" s="223"/>
      <c r="J729" s="223"/>
      <c r="K729" s="223" t="s">
        <v>773</v>
      </c>
      <c r="L729" t="s">
        <v>70</v>
      </c>
      <c r="M729" s="223" t="str">
        <f>'Data - connected objects'!$Q$37</f>
        <v>Q3 2025</v>
      </c>
    </row>
    <row r="730" spans="1:13" x14ac:dyDescent="0.45">
      <c r="A730" s="225">
        <f>'Overview and definitions'!$C$4</f>
        <v>0</v>
      </c>
      <c r="B730" s="225">
        <f>'Overview and definitions'!$C$6</f>
        <v>0</v>
      </c>
      <c r="C730" s="225">
        <f>'Overview and definitions'!$C$7</f>
        <v>0</v>
      </c>
      <c r="D730" s="225" t="str">
        <f>'Data - connected objects'!$C$1</f>
        <v>Data questionnaire: Connected objects and devices</v>
      </c>
      <c r="E730" s="225" t="s">
        <v>1327</v>
      </c>
      <c r="F730">
        <v>729</v>
      </c>
      <c r="G730" t="str">
        <f>'Data - connected objects'!$B$49</f>
        <v>2.2.1.2.</v>
      </c>
      <c r="H730" s="225" t="s">
        <v>517</v>
      </c>
      <c r="I730" s="225"/>
      <c r="J730" s="225"/>
      <c r="K730" s="225" t="s">
        <v>773</v>
      </c>
      <c r="L730" t="s">
        <v>70</v>
      </c>
      <c r="M730" s="225" t="str">
        <f>'Data - connected objects'!$E$37</f>
        <v>Q4 2024</v>
      </c>
    </row>
    <row r="731" spans="1:13" x14ac:dyDescent="0.45">
      <c r="A731" s="223">
        <f>'Overview and definitions'!$C$4</f>
        <v>0</v>
      </c>
      <c r="B731" s="223">
        <f>'Overview and definitions'!$C$6</f>
        <v>0</v>
      </c>
      <c r="C731" s="223">
        <f>'Overview and definitions'!$C$7</f>
        <v>0</v>
      </c>
      <c r="D731" s="223" t="str">
        <f>'Data - connected objects'!$C$1</f>
        <v>Data questionnaire: Connected objects and devices</v>
      </c>
      <c r="E731" s="223" t="s">
        <v>1327</v>
      </c>
      <c r="F731">
        <v>730</v>
      </c>
      <c r="G731" t="str">
        <f>'Data - connected objects'!$B$49</f>
        <v>2.2.1.2.</v>
      </c>
      <c r="H731" s="224" t="s">
        <v>517</v>
      </c>
      <c r="I731" s="223"/>
      <c r="J731" s="223"/>
      <c r="K731" s="223" t="s">
        <v>773</v>
      </c>
      <c r="L731" t="s">
        <v>70</v>
      </c>
      <c r="M731" s="223" t="str">
        <f>'Data - connected objects'!$I$37</f>
        <v>Q1 2025</v>
      </c>
    </row>
    <row r="732" spans="1:13" x14ac:dyDescent="0.45">
      <c r="A732" s="225">
        <f>'Overview and definitions'!$C$4</f>
        <v>0</v>
      </c>
      <c r="B732" s="225">
        <f>'Overview and definitions'!$C$6</f>
        <v>0</v>
      </c>
      <c r="C732" s="225">
        <f>'Overview and definitions'!$C$7</f>
        <v>0</v>
      </c>
      <c r="D732" s="225" t="str">
        <f>'Data - connected objects'!$C$1</f>
        <v>Data questionnaire: Connected objects and devices</v>
      </c>
      <c r="E732" s="225" t="s">
        <v>1327</v>
      </c>
      <c r="F732">
        <v>731</v>
      </c>
      <c r="G732" t="str">
        <f>'Data - connected objects'!$B$49</f>
        <v>2.2.1.2.</v>
      </c>
      <c r="H732" s="225" t="s">
        <v>517</v>
      </c>
      <c r="I732" s="225"/>
      <c r="J732" s="225"/>
      <c r="K732" s="225" t="s">
        <v>773</v>
      </c>
      <c r="L732" t="s">
        <v>70</v>
      </c>
      <c r="M732" s="225" t="str">
        <f>'Data - connected objects'!$M$37</f>
        <v>Q2 2025</v>
      </c>
    </row>
    <row r="733" spans="1:13" x14ac:dyDescent="0.45">
      <c r="A733" s="223">
        <f>'Overview and definitions'!$C$4</f>
        <v>0</v>
      </c>
      <c r="B733" s="223">
        <f>'Overview and definitions'!$C$6</f>
        <v>0</v>
      </c>
      <c r="C733" s="223">
        <f>'Overview and definitions'!$C$7</f>
        <v>0</v>
      </c>
      <c r="D733" s="223" t="str">
        <f>'Data - connected objects'!$C$1</f>
        <v>Data questionnaire: Connected objects and devices</v>
      </c>
      <c r="E733" s="223" t="s">
        <v>1327</v>
      </c>
      <c r="F733">
        <v>732</v>
      </c>
      <c r="G733" t="str">
        <f>'Data - connected objects'!$B$49</f>
        <v>2.2.1.2.</v>
      </c>
      <c r="H733" s="224" t="s">
        <v>517</v>
      </c>
      <c r="I733" s="223"/>
      <c r="J733" s="223"/>
      <c r="K733" s="223" t="s">
        <v>773</v>
      </c>
      <c r="L733" t="s">
        <v>70</v>
      </c>
      <c r="M733" s="223" t="str">
        <f>'Data - connected objects'!$Q$37</f>
        <v>Q3 2025</v>
      </c>
    </row>
    <row r="734" spans="1:13" x14ac:dyDescent="0.45">
      <c r="A734" s="225">
        <f>'Overview and definitions'!$C$4</f>
        <v>0</v>
      </c>
      <c r="B734" s="225">
        <f>'Overview and definitions'!$C$6</f>
        <v>0</v>
      </c>
      <c r="C734" s="225">
        <f>'Overview and definitions'!$C$7</f>
        <v>0</v>
      </c>
      <c r="D734" s="225" t="str">
        <f>'Data - connected objects'!$C$1</f>
        <v>Data questionnaire: Connected objects and devices</v>
      </c>
      <c r="E734" s="225" t="s">
        <v>1327</v>
      </c>
      <c r="F734">
        <v>733</v>
      </c>
      <c r="G734" t="str">
        <f>'Data - connected objects'!$B$51</f>
        <v>2.2.2.</v>
      </c>
      <c r="H734" s="225" t="s">
        <v>517</v>
      </c>
      <c r="I734" s="225"/>
      <c r="J734" s="225"/>
      <c r="K734" s="225" t="s">
        <v>521</v>
      </c>
      <c r="L734" t="s">
        <v>70</v>
      </c>
      <c r="M734" s="225" t="str">
        <f>'Data - connected objects'!$E$37</f>
        <v>Q4 2024</v>
      </c>
    </row>
    <row r="735" spans="1:13" x14ac:dyDescent="0.45">
      <c r="A735" s="223">
        <f>'Overview and definitions'!$C$4</f>
        <v>0</v>
      </c>
      <c r="B735" s="223">
        <f>'Overview and definitions'!$C$6</f>
        <v>0</v>
      </c>
      <c r="C735" s="223">
        <f>'Overview and definitions'!$C$7</f>
        <v>0</v>
      </c>
      <c r="D735" s="223" t="str">
        <f>'Data - connected objects'!$C$1</f>
        <v>Data questionnaire: Connected objects and devices</v>
      </c>
      <c r="E735" s="223" t="s">
        <v>1327</v>
      </c>
      <c r="F735">
        <v>734</v>
      </c>
      <c r="G735" t="str">
        <f>'Data - connected objects'!$B$51</f>
        <v>2.2.2.</v>
      </c>
      <c r="H735" s="224" t="s">
        <v>517</v>
      </c>
      <c r="I735" s="223"/>
      <c r="J735" s="223"/>
      <c r="K735" s="223" t="s">
        <v>521</v>
      </c>
      <c r="L735" t="s">
        <v>70</v>
      </c>
      <c r="M735" s="223" t="str">
        <f>'Data - connected objects'!$I$37</f>
        <v>Q1 2025</v>
      </c>
    </row>
    <row r="736" spans="1:13" x14ac:dyDescent="0.45">
      <c r="A736" s="225">
        <f>'Overview and definitions'!$C$4</f>
        <v>0</v>
      </c>
      <c r="B736" s="225">
        <f>'Overview and definitions'!$C$6</f>
        <v>0</v>
      </c>
      <c r="C736" s="225">
        <f>'Overview and definitions'!$C$7</f>
        <v>0</v>
      </c>
      <c r="D736" s="225" t="str">
        <f>'Data - connected objects'!$C$1</f>
        <v>Data questionnaire: Connected objects and devices</v>
      </c>
      <c r="E736" s="225" t="s">
        <v>1327</v>
      </c>
      <c r="F736">
        <v>735</v>
      </c>
      <c r="G736" t="str">
        <f>'Data - connected objects'!$B$51</f>
        <v>2.2.2.</v>
      </c>
      <c r="H736" s="225" t="s">
        <v>517</v>
      </c>
      <c r="I736" s="225"/>
      <c r="J736" s="225"/>
      <c r="K736" s="225" t="s">
        <v>521</v>
      </c>
      <c r="L736" t="s">
        <v>70</v>
      </c>
      <c r="M736" s="225" t="str">
        <f>'Data - connected objects'!$M$37</f>
        <v>Q2 2025</v>
      </c>
    </row>
    <row r="737" spans="1:13" x14ac:dyDescent="0.45">
      <c r="A737" s="223">
        <f>'Overview and definitions'!$C$4</f>
        <v>0</v>
      </c>
      <c r="B737" s="223">
        <f>'Overview and definitions'!$C$6</f>
        <v>0</v>
      </c>
      <c r="C737" s="223">
        <f>'Overview and definitions'!$C$7</f>
        <v>0</v>
      </c>
      <c r="D737" s="223" t="str">
        <f>'Data - connected objects'!$C$1</f>
        <v>Data questionnaire: Connected objects and devices</v>
      </c>
      <c r="E737" s="223" t="s">
        <v>1327</v>
      </c>
      <c r="F737">
        <v>736</v>
      </c>
      <c r="G737" t="str">
        <f>'Data - connected objects'!$B$51</f>
        <v>2.2.2.</v>
      </c>
      <c r="H737" s="224" t="s">
        <v>517</v>
      </c>
      <c r="I737" s="223"/>
      <c r="J737" s="223"/>
      <c r="K737" s="223" t="s">
        <v>521</v>
      </c>
      <c r="L737" t="s">
        <v>70</v>
      </c>
      <c r="M737" s="223" t="str">
        <f>'Data - connected objects'!$Q$37</f>
        <v>Q3 2025</v>
      </c>
    </row>
    <row r="738" spans="1:13" x14ac:dyDescent="0.45">
      <c r="A738" s="225">
        <f>'Overview and definitions'!$C$4</f>
        <v>0</v>
      </c>
      <c r="B738" s="225">
        <f>'Overview and definitions'!$C$6</f>
        <v>0</v>
      </c>
      <c r="C738" s="225">
        <f>'Overview and definitions'!$C$7</f>
        <v>0</v>
      </c>
      <c r="D738" s="225" t="str">
        <f>'Data - connected objects'!$C$1</f>
        <v>Data questionnaire: Connected objects and devices</v>
      </c>
      <c r="E738" s="225" t="s">
        <v>1327</v>
      </c>
      <c r="F738">
        <v>737</v>
      </c>
      <c r="G738" t="str">
        <f>'Data - connected objects'!$B$53</f>
        <v>2.2.3.1.</v>
      </c>
      <c r="H738" s="225" t="s">
        <v>517</v>
      </c>
      <c r="I738" s="225"/>
      <c r="J738" s="225"/>
      <c r="K738" s="225" t="s">
        <v>585</v>
      </c>
      <c r="L738" t="s">
        <v>70</v>
      </c>
      <c r="M738" s="225" t="str">
        <f>'Data - connected objects'!$E$37</f>
        <v>Q4 2024</v>
      </c>
    </row>
    <row r="739" spans="1:13" x14ac:dyDescent="0.45">
      <c r="A739" s="223">
        <f>'Overview and definitions'!$C$4</f>
        <v>0</v>
      </c>
      <c r="B739" s="223">
        <f>'Overview and definitions'!$C$6</f>
        <v>0</v>
      </c>
      <c r="C739" s="223">
        <f>'Overview and definitions'!$C$7</f>
        <v>0</v>
      </c>
      <c r="D739" s="223" t="str">
        <f>'Data - connected objects'!$C$1</f>
        <v>Data questionnaire: Connected objects and devices</v>
      </c>
      <c r="E739" s="223" t="s">
        <v>1327</v>
      </c>
      <c r="F739">
        <v>738</v>
      </c>
      <c r="G739" t="str">
        <f>'Data - connected objects'!$B$53</f>
        <v>2.2.3.1.</v>
      </c>
      <c r="H739" s="224" t="s">
        <v>517</v>
      </c>
      <c r="I739" s="223"/>
      <c r="J739" s="223"/>
      <c r="K739" s="223" t="s">
        <v>585</v>
      </c>
      <c r="L739" t="s">
        <v>70</v>
      </c>
      <c r="M739" s="223" t="str">
        <f>'Data - connected objects'!$I$37</f>
        <v>Q1 2025</v>
      </c>
    </row>
    <row r="740" spans="1:13" x14ac:dyDescent="0.45">
      <c r="A740" s="225">
        <f>'Overview and definitions'!$C$4</f>
        <v>0</v>
      </c>
      <c r="B740" s="225">
        <f>'Overview and definitions'!$C$6</f>
        <v>0</v>
      </c>
      <c r="C740" s="225">
        <f>'Overview and definitions'!$C$7</f>
        <v>0</v>
      </c>
      <c r="D740" s="225" t="str">
        <f>'Data - connected objects'!$C$1</f>
        <v>Data questionnaire: Connected objects and devices</v>
      </c>
      <c r="E740" s="225" t="s">
        <v>1327</v>
      </c>
      <c r="F740">
        <v>739</v>
      </c>
      <c r="G740" t="str">
        <f>'Data - connected objects'!$B$53</f>
        <v>2.2.3.1.</v>
      </c>
      <c r="H740" s="225" t="s">
        <v>517</v>
      </c>
      <c r="I740" s="225"/>
      <c r="J740" s="225"/>
      <c r="K740" s="225" t="s">
        <v>585</v>
      </c>
      <c r="L740" t="s">
        <v>70</v>
      </c>
      <c r="M740" s="225" t="str">
        <f>'Data - connected objects'!$M$37</f>
        <v>Q2 2025</v>
      </c>
    </row>
    <row r="741" spans="1:13" x14ac:dyDescent="0.45">
      <c r="A741" s="223">
        <f>'Overview and definitions'!$C$4</f>
        <v>0</v>
      </c>
      <c r="B741" s="223">
        <f>'Overview and definitions'!$C$6</f>
        <v>0</v>
      </c>
      <c r="C741" s="223">
        <f>'Overview and definitions'!$C$7</f>
        <v>0</v>
      </c>
      <c r="D741" s="223" t="str">
        <f>'Data - connected objects'!$C$1</f>
        <v>Data questionnaire: Connected objects and devices</v>
      </c>
      <c r="E741" s="223" t="s">
        <v>1327</v>
      </c>
      <c r="F741">
        <v>740</v>
      </c>
      <c r="G741" t="str">
        <f>'Data - connected objects'!$B$53</f>
        <v>2.2.3.1.</v>
      </c>
      <c r="H741" s="224" t="s">
        <v>517</v>
      </c>
      <c r="I741" s="223"/>
      <c r="J741" s="223"/>
      <c r="K741" s="223" t="s">
        <v>585</v>
      </c>
      <c r="L741" t="s">
        <v>70</v>
      </c>
      <c r="M741" s="223" t="str">
        <f>'Data - connected objects'!$Q$37</f>
        <v>Q3 2025</v>
      </c>
    </row>
    <row r="742" spans="1:13" x14ac:dyDescent="0.45">
      <c r="A742" s="225">
        <f>'Overview and definitions'!$C$4</f>
        <v>0</v>
      </c>
      <c r="B742" s="225">
        <f>'Overview and definitions'!$C$6</f>
        <v>0</v>
      </c>
      <c r="C742" s="225">
        <f>'Overview and definitions'!$C$7</f>
        <v>0</v>
      </c>
      <c r="D742" s="225" t="str">
        <f>'Data - connected objects'!$C$1</f>
        <v>Data questionnaire: Connected objects and devices</v>
      </c>
      <c r="E742" s="225" t="s">
        <v>1327</v>
      </c>
      <c r="F742">
        <v>741</v>
      </c>
      <c r="G742" t="str">
        <f>'Data - connected objects'!$B$54</f>
        <v>2.2.3.2.</v>
      </c>
      <c r="H742" s="225" t="s">
        <v>517</v>
      </c>
      <c r="I742" s="225"/>
      <c r="J742" s="225"/>
      <c r="K742" s="225" t="s">
        <v>585</v>
      </c>
      <c r="L742" t="s">
        <v>70</v>
      </c>
      <c r="M742" s="225" t="str">
        <f>'Data - connected objects'!$E$37</f>
        <v>Q4 2024</v>
      </c>
    </row>
    <row r="743" spans="1:13" x14ac:dyDescent="0.45">
      <c r="A743" s="223">
        <f>'Overview and definitions'!$C$4</f>
        <v>0</v>
      </c>
      <c r="B743" s="223">
        <f>'Overview and definitions'!$C$6</f>
        <v>0</v>
      </c>
      <c r="C743" s="223">
        <f>'Overview and definitions'!$C$7</f>
        <v>0</v>
      </c>
      <c r="D743" s="223" t="str">
        <f>'Data - connected objects'!$C$1</f>
        <v>Data questionnaire: Connected objects and devices</v>
      </c>
      <c r="E743" s="223" t="s">
        <v>1327</v>
      </c>
      <c r="F743">
        <v>742</v>
      </c>
      <c r="G743" t="str">
        <f>'Data - connected objects'!$B$54</f>
        <v>2.2.3.2.</v>
      </c>
      <c r="H743" s="224" t="s">
        <v>517</v>
      </c>
      <c r="I743" s="223"/>
      <c r="J743" s="223"/>
      <c r="K743" s="223" t="s">
        <v>585</v>
      </c>
      <c r="L743" t="s">
        <v>70</v>
      </c>
      <c r="M743" s="223" t="str">
        <f>'Data - connected objects'!$I$37</f>
        <v>Q1 2025</v>
      </c>
    </row>
    <row r="744" spans="1:13" x14ac:dyDescent="0.45">
      <c r="A744" s="225">
        <f>'Overview and definitions'!$C$4</f>
        <v>0</v>
      </c>
      <c r="B744" s="225">
        <f>'Overview and definitions'!$C$6</f>
        <v>0</v>
      </c>
      <c r="C744" s="225">
        <f>'Overview and definitions'!$C$7</f>
        <v>0</v>
      </c>
      <c r="D744" s="225" t="str">
        <f>'Data - connected objects'!$C$1</f>
        <v>Data questionnaire: Connected objects and devices</v>
      </c>
      <c r="E744" s="225" t="s">
        <v>1327</v>
      </c>
      <c r="F744">
        <v>743</v>
      </c>
      <c r="G744" t="str">
        <f>'Data - connected objects'!$B$54</f>
        <v>2.2.3.2.</v>
      </c>
      <c r="H744" s="225" t="s">
        <v>517</v>
      </c>
      <c r="I744" s="225"/>
      <c r="J744" s="225"/>
      <c r="K744" s="225" t="s">
        <v>585</v>
      </c>
      <c r="L744" t="s">
        <v>70</v>
      </c>
      <c r="M744" s="225" t="str">
        <f>'Data - connected objects'!$M$37</f>
        <v>Q2 2025</v>
      </c>
    </row>
    <row r="745" spans="1:13" x14ac:dyDescent="0.45">
      <c r="A745" s="223">
        <f>'Overview and definitions'!$C$4</f>
        <v>0</v>
      </c>
      <c r="B745" s="223">
        <f>'Overview and definitions'!$C$6</f>
        <v>0</v>
      </c>
      <c r="C745" s="223">
        <f>'Overview and definitions'!$C$7</f>
        <v>0</v>
      </c>
      <c r="D745" s="223" t="str">
        <f>'Data - connected objects'!$C$1</f>
        <v>Data questionnaire: Connected objects and devices</v>
      </c>
      <c r="E745" s="223" t="s">
        <v>1327</v>
      </c>
      <c r="F745">
        <v>744</v>
      </c>
      <c r="G745" t="str">
        <f>'Data - connected objects'!$B$54</f>
        <v>2.2.3.2.</v>
      </c>
      <c r="H745" s="224" t="s">
        <v>517</v>
      </c>
      <c r="I745" s="223"/>
      <c r="J745" s="223"/>
      <c r="K745" s="223" t="s">
        <v>585</v>
      </c>
      <c r="L745" t="s">
        <v>70</v>
      </c>
      <c r="M745" s="223" t="str">
        <f>'Data - connected objects'!$Q$37</f>
        <v>Q3 2025</v>
      </c>
    </row>
    <row r="746" spans="1:13" x14ac:dyDescent="0.45">
      <c r="A746" s="225">
        <f>'Overview and definitions'!$C$4</f>
        <v>0</v>
      </c>
      <c r="B746" s="225">
        <f>'Overview and definitions'!$C$6</f>
        <v>0</v>
      </c>
      <c r="C746" s="225">
        <f>'Overview and definitions'!$C$7</f>
        <v>0</v>
      </c>
      <c r="D746" s="225" t="str">
        <f>'Data - connected objects'!$C$1</f>
        <v>Data questionnaire: Connected objects and devices</v>
      </c>
      <c r="E746" s="225" t="s">
        <v>1327</v>
      </c>
      <c r="F746">
        <v>745</v>
      </c>
      <c r="G746" t="str">
        <f>'Data - connected objects'!$B$55</f>
        <v>2.2.3.3.</v>
      </c>
      <c r="H746" s="225" t="s">
        <v>517</v>
      </c>
      <c r="I746" s="225"/>
      <c r="J746" s="225"/>
      <c r="K746" s="225" t="s">
        <v>585</v>
      </c>
      <c r="L746" t="s">
        <v>70</v>
      </c>
      <c r="M746" s="225" t="str">
        <f>'Data - connected objects'!$E$37</f>
        <v>Q4 2024</v>
      </c>
    </row>
    <row r="747" spans="1:13" x14ac:dyDescent="0.45">
      <c r="A747" s="223">
        <f>'Overview and definitions'!$C$4</f>
        <v>0</v>
      </c>
      <c r="B747" s="223">
        <f>'Overview and definitions'!$C$6</f>
        <v>0</v>
      </c>
      <c r="C747" s="223">
        <f>'Overview and definitions'!$C$7</f>
        <v>0</v>
      </c>
      <c r="D747" s="223" t="str">
        <f>'Data - connected objects'!$C$1</f>
        <v>Data questionnaire: Connected objects and devices</v>
      </c>
      <c r="E747" s="223" t="s">
        <v>1327</v>
      </c>
      <c r="F747">
        <v>746</v>
      </c>
      <c r="G747" t="str">
        <f>'Data - connected objects'!$B$55</f>
        <v>2.2.3.3.</v>
      </c>
      <c r="H747" s="224" t="s">
        <v>517</v>
      </c>
      <c r="I747" s="223"/>
      <c r="J747" s="223"/>
      <c r="K747" s="223" t="s">
        <v>585</v>
      </c>
      <c r="L747" t="s">
        <v>70</v>
      </c>
      <c r="M747" s="223" t="str">
        <f>'Data - connected objects'!$I$37</f>
        <v>Q1 2025</v>
      </c>
    </row>
    <row r="748" spans="1:13" x14ac:dyDescent="0.45">
      <c r="A748" s="225">
        <f>'Overview and definitions'!$C$4</f>
        <v>0</v>
      </c>
      <c r="B748" s="225">
        <f>'Overview and definitions'!$C$6</f>
        <v>0</v>
      </c>
      <c r="C748" s="225">
        <f>'Overview and definitions'!$C$7</f>
        <v>0</v>
      </c>
      <c r="D748" s="225" t="str">
        <f>'Data - connected objects'!$C$1</f>
        <v>Data questionnaire: Connected objects and devices</v>
      </c>
      <c r="E748" s="225" t="s">
        <v>1327</v>
      </c>
      <c r="F748">
        <v>747</v>
      </c>
      <c r="G748" t="str">
        <f>'Data - connected objects'!$B$55</f>
        <v>2.2.3.3.</v>
      </c>
      <c r="H748" s="225" t="s">
        <v>517</v>
      </c>
      <c r="I748" s="225"/>
      <c r="J748" s="225"/>
      <c r="K748" s="225" t="s">
        <v>585</v>
      </c>
      <c r="L748" t="s">
        <v>70</v>
      </c>
      <c r="M748" s="225" t="str">
        <f>'Data - connected objects'!$M$37</f>
        <v>Q2 2025</v>
      </c>
    </row>
    <row r="749" spans="1:13" x14ac:dyDescent="0.45">
      <c r="A749" s="223">
        <f>'Overview and definitions'!$C$4</f>
        <v>0</v>
      </c>
      <c r="B749" s="223">
        <f>'Overview and definitions'!$C$6</f>
        <v>0</v>
      </c>
      <c r="C749" s="223">
        <f>'Overview and definitions'!$C$7</f>
        <v>0</v>
      </c>
      <c r="D749" s="223" t="str">
        <f>'Data - connected objects'!$C$1</f>
        <v>Data questionnaire: Connected objects and devices</v>
      </c>
      <c r="E749" s="223" t="s">
        <v>1327</v>
      </c>
      <c r="F749">
        <v>748</v>
      </c>
      <c r="G749" t="str">
        <f>'Data - connected objects'!$B$55</f>
        <v>2.2.3.3.</v>
      </c>
      <c r="H749" s="224" t="s">
        <v>517</v>
      </c>
      <c r="I749" s="223"/>
      <c r="J749" s="223"/>
      <c r="K749" s="223" t="s">
        <v>585</v>
      </c>
      <c r="L749" t="s">
        <v>70</v>
      </c>
      <c r="M749" s="223" t="str">
        <f>'Data - connected objects'!$Q$37</f>
        <v>Q3 2025</v>
      </c>
    </row>
    <row r="750" spans="1:13" x14ac:dyDescent="0.45">
      <c r="A750" s="225">
        <f>'Overview and definitions'!$C$4</f>
        <v>0</v>
      </c>
      <c r="B750" s="225">
        <f>'Overview and definitions'!$C$6</f>
        <v>0</v>
      </c>
      <c r="C750" s="225">
        <f>'Overview and definitions'!$C$7</f>
        <v>0</v>
      </c>
      <c r="D750" s="225" t="str">
        <f>'Data - connected objects'!$C$1</f>
        <v>Data questionnaire: Connected objects and devices</v>
      </c>
      <c r="E750" s="225" t="s">
        <v>1327</v>
      </c>
      <c r="F750">
        <v>749</v>
      </c>
      <c r="G750" t="str">
        <f>'Data - connected objects'!$B$48</f>
        <v>2.2.1.1.</v>
      </c>
      <c r="H750" s="225" t="s">
        <v>514</v>
      </c>
      <c r="I750" s="225"/>
      <c r="J750" s="225"/>
      <c r="K750" s="225" t="s">
        <v>773</v>
      </c>
      <c r="L750" t="s">
        <v>70</v>
      </c>
      <c r="M750" s="225" t="str">
        <f>'Data - connected objects'!$E$37</f>
        <v>Q4 2024</v>
      </c>
    </row>
    <row r="751" spans="1:13" x14ac:dyDescent="0.45">
      <c r="A751" s="223">
        <f>'Overview and definitions'!$C$4</f>
        <v>0</v>
      </c>
      <c r="B751" s="223">
        <f>'Overview and definitions'!$C$6</f>
        <v>0</v>
      </c>
      <c r="C751" s="223">
        <f>'Overview and definitions'!$C$7</f>
        <v>0</v>
      </c>
      <c r="D751" s="223" t="str">
        <f>'Data - connected objects'!$C$1</f>
        <v>Data questionnaire: Connected objects and devices</v>
      </c>
      <c r="E751" s="223" t="s">
        <v>1327</v>
      </c>
      <c r="F751">
        <v>750</v>
      </c>
      <c r="G751" t="str">
        <f>'Data - connected objects'!$B$48</f>
        <v>2.2.1.1.</v>
      </c>
      <c r="H751" s="224" t="s">
        <v>514</v>
      </c>
      <c r="I751" s="223"/>
      <c r="J751" s="223"/>
      <c r="K751" s="223" t="s">
        <v>773</v>
      </c>
      <c r="L751" t="s">
        <v>70</v>
      </c>
      <c r="M751" s="223" t="str">
        <f>'Data - connected objects'!$I$37</f>
        <v>Q1 2025</v>
      </c>
    </row>
    <row r="752" spans="1:13" x14ac:dyDescent="0.45">
      <c r="A752" s="225">
        <f>'Overview and definitions'!$C$4</f>
        <v>0</v>
      </c>
      <c r="B752" s="225">
        <f>'Overview and definitions'!$C$6</f>
        <v>0</v>
      </c>
      <c r="C752" s="225">
        <f>'Overview and definitions'!$C$7</f>
        <v>0</v>
      </c>
      <c r="D752" s="225" t="str">
        <f>'Data - connected objects'!$C$1</f>
        <v>Data questionnaire: Connected objects and devices</v>
      </c>
      <c r="E752" s="225" t="s">
        <v>1327</v>
      </c>
      <c r="F752">
        <v>751</v>
      </c>
      <c r="G752" t="str">
        <f>'Data - connected objects'!$B$48</f>
        <v>2.2.1.1.</v>
      </c>
      <c r="H752" s="225" t="s">
        <v>514</v>
      </c>
      <c r="I752" s="225"/>
      <c r="J752" s="225"/>
      <c r="K752" s="225" t="s">
        <v>773</v>
      </c>
      <c r="L752" t="s">
        <v>70</v>
      </c>
      <c r="M752" s="225" t="str">
        <f>'Data - connected objects'!$M$37</f>
        <v>Q2 2025</v>
      </c>
    </row>
    <row r="753" spans="1:13" x14ac:dyDescent="0.45">
      <c r="A753" s="223">
        <f>'Overview and definitions'!$C$4</f>
        <v>0</v>
      </c>
      <c r="B753" s="223">
        <f>'Overview and definitions'!$C$6</f>
        <v>0</v>
      </c>
      <c r="C753" s="223">
        <f>'Overview and definitions'!$C$7</f>
        <v>0</v>
      </c>
      <c r="D753" s="223" t="str">
        <f>'Data - connected objects'!$C$1</f>
        <v>Data questionnaire: Connected objects and devices</v>
      </c>
      <c r="E753" s="223" t="s">
        <v>1327</v>
      </c>
      <c r="F753">
        <v>752</v>
      </c>
      <c r="G753" t="str">
        <f>'Data - connected objects'!$B$48</f>
        <v>2.2.1.1.</v>
      </c>
      <c r="H753" s="224" t="s">
        <v>514</v>
      </c>
      <c r="I753" s="223"/>
      <c r="J753" s="223"/>
      <c r="K753" s="223" t="s">
        <v>773</v>
      </c>
      <c r="L753" t="s">
        <v>70</v>
      </c>
      <c r="M753" s="223" t="str">
        <f>'Data - connected objects'!$Q$37</f>
        <v>Q3 2025</v>
      </c>
    </row>
    <row r="754" spans="1:13" x14ac:dyDescent="0.45">
      <c r="A754" s="225">
        <f>'Overview and definitions'!$C$4</f>
        <v>0</v>
      </c>
      <c r="B754" s="225">
        <f>'Overview and definitions'!$C$6</f>
        <v>0</v>
      </c>
      <c r="C754" s="225">
        <f>'Overview and definitions'!$C$7</f>
        <v>0</v>
      </c>
      <c r="D754" s="225" t="str">
        <f>'Data - connected objects'!$C$1</f>
        <v>Data questionnaire: Connected objects and devices</v>
      </c>
      <c r="E754" s="225" t="s">
        <v>1327</v>
      </c>
      <c r="F754">
        <v>753</v>
      </c>
      <c r="G754" t="str">
        <f>'Data - connected objects'!$B$49</f>
        <v>2.2.1.2.</v>
      </c>
      <c r="H754" s="225" t="s">
        <v>514</v>
      </c>
      <c r="I754" s="225"/>
      <c r="J754" s="225"/>
      <c r="K754" s="225" t="s">
        <v>773</v>
      </c>
      <c r="L754" t="s">
        <v>70</v>
      </c>
      <c r="M754" s="225" t="str">
        <f>'Data - connected objects'!$E$37</f>
        <v>Q4 2024</v>
      </c>
    </row>
    <row r="755" spans="1:13" x14ac:dyDescent="0.45">
      <c r="A755" s="223">
        <f>'Overview and definitions'!$C$4</f>
        <v>0</v>
      </c>
      <c r="B755" s="223">
        <f>'Overview and definitions'!$C$6</f>
        <v>0</v>
      </c>
      <c r="C755" s="223">
        <f>'Overview and definitions'!$C$7</f>
        <v>0</v>
      </c>
      <c r="D755" s="223" t="str">
        <f>'Data - connected objects'!$C$1</f>
        <v>Data questionnaire: Connected objects and devices</v>
      </c>
      <c r="E755" s="223" t="s">
        <v>1327</v>
      </c>
      <c r="F755">
        <v>754</v>
      </c>
      <c r="G755" t="str">
        <f>'Data - connected objects'!$B$49</f>
        <v>2.2.1.2.</v>
      </c>
      <c r="H755" s="224" t="s">
        <v>514</v>
      </c>
      <c r="I755" s="223"/>
      <c r="J755" s="223"/>
      <c r="K755" s="223" t="s">
        <v>773</v>
      </c>
      <c r="L755" t="s">
        <v>70</v>
      </c>
      <c r="M755" s="223" t="str">
        <f>'Data - connected objects'!$I$37</f>
        <v>Q1 2025</v>
      </c>
    </row>
    <row r="756" spans="1:13" x14ac:dyDescent="0.45">
      <c r="A756" s="225">
        <f>'Overview and definitions'!$C$4</f>
        <v>0</v>
      </c>
      <c r="B756" s="225">
        <f>'Overview and definitions'!$C$6</f>
        <v>0</v>
      </c>
      <c r="C756" s="225">
        <f>'Overview and definitions'!$C$7</f>
        <v>0</v>
      </c>
      <c r="D756" s="225" t="str">
        <f>'Data - connected objects'!$C$1</f>
        <v>Data questionnaire: Connected objects and devices</v>
      </c>
      <c r="E756" s="225" t="s">
        <v>1327</v>
      </c>
      <c r="F756">
        <v>755</v>
      </c>
      <c r="G756" t="str">
        <f>'Data - connected objects'!$B$49</f>
        <v>2.2.1.2.</v>
      </c>
      <c r="H756" s="225" t="s">
        <v>514</v>
      </c>
      <c r="I756" s="225"/>
      <c r="J756" s="225"/>
      <c r="K756" s="225" t="s">
        <v>773</v>
      </c>
      <c r="L756" t="s">
        <v>70</v>
      </c>
      <c r="M756" s="225" t="str">
        <f>'Data - connected objects'!$M$37</f>
        <v>Q2 2025</v>
      </c>
    </row>
    <row r="757" spans="1:13" x14ac:dyDescent="0.45">
      <c r="A757" s="223">
        <f>'Overview and definitions'!$C$4</f>
        <v>0</v>
      </c>
      <c r="B757" s="223">
        <f>'Overview and definitions'!$C$6</f>
        <v>0</v>
      </c>
      <c r="C757" s="223">
        <f>'Overview and definitions'!$C$7</f>
        <v>0</v>
      </c>
      <c r="D757" s="223" t="str">
        <f>'Data - connected objects'!$C$1</f>
        <v>Data questionnaire: Connected objects and devices</v>
      </c>
      <c r="E757" s="223" t="s">
        <v>1327</v>
      </c>
      <c r="F757">
        <v>756</v>
      </c>
      <c r="G757" t="str">
        <f>'Data - connected objects'!$B$49</f>
        <v>2.2.1.2.</v>
      </c>
      <c r="H757" s="224" t="s">
        <v>514</v>
      </c>
      <c r="I757" s="223"/>
      <c r="J757" s="223"/>
      <c r="K757" s="223" t="s">
        <v>773</v>
      </c>
      <c r="L757" t="s">
        <v>70</v>
      </c>
      <c r="M757" s="223" t="str">
        <f>'Data - connected objects'!$Q$37</f>
        <v>Q3 2025</v>
      </c>
    </row>
    <row r="758" spans="1:13" x14ac:dyDescent="0.45">
      <c r="A758" s="225">
        <f>'Overview and definitions'!$C$4</f>
        <v>0</v>
      </c>
      <c r="B758" s="225">
        <f>'Overview and definitions'!$C$6</f>
        <v>0</v>
      </c>
      <c r="C758" s="225">
        <f>'Overview and definitions'!$C$7</f>
        <v>0</v>
      </c>
      <c r="D758" s="225" t="str">
        <f>'Data - connected objects'!$C$1</f>
        <v>Data questionnaire: Connected objects and devices</v>
      </c>
      <c r="E758" s="225" t="s">
        <v>1327</v>
      </c>
      <c r="F758">
        <v>757</v>
      </c>
      <c r="G758" t="str">
        <f>'Data - connected objects'!$B$51</f>
        <v>2.2.2.</v>
      </c>
      <c r="H758" s="225" t="s">
        <v>514</v>
      </c>
      <c r="I758" s="225"/>
      <c r="J758" s="225"/>
      <c r="K758" s="225" t="s">
        <v>521</v>
      </c>
      <c r="L758" t="s">
        <v>70</v>
      </c>
      <c r="M758" s="225" t="str">
        <f>'Data - connected objects'!$E$37</f>
        <v>Q4 2024</v>
      </c>
    </row>
    <row r="759" spans="1:13" x14ac:dyDescent="0.45">
      <c r="A759" s="223">
        <f>'Overview and definitions'!$C$4</f>
        <v>0</v>
      </c>
      <c r="B759" s="223">
        <f>'Overview and definitions'!$C$6</f>
        <v>0</v>
      </c>
      <c r="C759" s="223">
        <f>'Overview and definitions'!$C$7</f>
        <v>0</v>
      </c>
      <c r="D759" s="223" t="str">
        <f>'Data - connected objects'!$C$1</f>
        <v>Data questionnaire: Connected objects and devices</v>
      </c>
      <c r="E759" s="223" t="s">
        <v>1327</v>
      </c>
      <c r="F759">
        <v>758</v>
      </c>
      <c r="G759" t="str">
        <f>'Data - connected objects'!$B$51</f>
        <v>2.2.2.</v>
      </c>
      <c r="H759" s="224" t="s">
        <v>514</v>
      </c>
      <c r="I759" s="223"/>
      <c r="J759" s="223"/>
      <c r="K759" s="223" t="s">
        <v>521</v>
      </c>
      <c r="L759" t="s">
        <v>70</v>
      </c>
      <c r="M759" s="223" t="str">
        <f>'Data - connected objects'!$I$37</f>
        <v>Q1 2025</v>
      </c>
    </row>
    <row r="760" spans="1:13" x14ac:dyDescent="0.45">
      <c r="A760" s="225">
        <f>'Overview and definitions'!$C$4</f>
        <v>0</v>
      </c>
      <c r="B760" s="225">
        <f>'Overview and definitions'!$C$6</f>
        <v>0</v>
      </c>
      <c r="C760" s="225">
        <f>'Overview and definitions'!$C$7</f>
        <v>0</v>
      </c>
      <c r="D760" s="225" t="str">
        <f>'Data - connected objects'!$C$1</f>
        <v>Data questionnaire: Connected objects and devices</v>
      </c>
      <c r="E760" s="225" t="s">
        <v>1327</v>
      </c>
      <c r="F760">
        <v>759</v>
      </c>
      <c r="G760" t="str">
        <f>'Data - connected objects'!$B$51</f>
        <v>2.2.2.</v>
      </c>
      <c r="H760" s="225" t="s">
        <v>514</v>
      </c>
      <c r="I760" s="225"/>
      <c r="J760" s="225"/>
      <c r="K760" s="225" t="s">
        <v>521</v>
      </c>
      <c r="L760" t="s">
        <v>70</v>
      </c>
      <c r="M760" s="225" t="str">
        <f>'Data - connected objects'!$M$37</f>
        <v>Q2 2025</v>
      </c>
    </row>
    <row r="761" spans="1:13" x14ac:dyDescent="0.45">
      <c r="A761" s="223">
        <f>'Overview and definitions'!$C$4</f>
        <v>0</v>
      </c>
      <c r="B761" s="223">
        <f>'Overview and definitions'!$C$6</f>
        <v>0</v>
      </c>
      <c r="C761" s="223">
        <f>'Overview and definitions'!$C$7</f>
        <v>0</v>
      </c>
      <c r="D761" s="223" t="str">
        <f>'Data - connected objects'!$C$1</f>
        <v>Data questionnaire: Connected objects and devices</v>
      </c>
      <c r="E761" s="223" t="s">
        <v>1327</v>
      </c>
      <c r="F761">
        <v>760</v>
      </c>
      <c r="G761" t="str">
        <f>'Data - connected objects'!$B$51</f>
        <v>2.2.2.</v>
      </c>
      <c r="H761" s="224" t="s">
        <v>514</v>
      </c>
      <c r="I761" s="223"/>
      <c r="J761" s="223"/>
      <c r="K761" s="223" t="s">
        <v>521</v>
      </c>
      <c r="L761" t="s">
        <v>70</v>
      </c>
      <c r="M761" s="223" t="str">
        <f>'Data - connected objects'!$Q$37</f>
        <v>Q3 2025</v>
      </c>
    </row>
    <row r="762" spans="1:13" x14ac:dyDescent="0.45">
      <c r="A762" s="225">
        <f>'Overview and definitions'!$C$4</f>
        <v>0</v>
      </c>
      <c r="B762" s="225">
        <f>'Overview and definitions'!$C$6</f>
        <v>0</v>
      </c>
      <c r="C762" s="225">
        <f>'Overview and definitions'!$C$7</f>
        <v>0</v>
      </c>
      <c r="D762" s="225" t="str">
        <f>'Data - connected objects'!$C$1</f>
        <v>Data questionnaire: Connected objects and devices</v>
      </c>
      <c r="E762" s="225" t="s">
        <v>1327</v>
      </c>
      <c r="F762">
        <v>761</v>
      </c>
      <c r="G762" t="str">
        <f>'Data - connected objects'!$B$53</f>
        <v>2.2.3.1.</v>
      </c>
      <c r="H762" s="225" t="s">
        <v>514</v>
      </c>
      <c r="I762" s="225"/>
      <c r="J762" s="225"/>
      <c r="K762" s="225" t="s">
        <v>585</v>
      </c>
      <c r="L762" t="s">
        <v>70</v>
      </c>
      <c r="M762" s="225" t="str">
        <f>'Data - connected objects'!$E$37</f>
        <v>Q4 2024</v>
      </c>
    </row>
    <row r="763" spans="1:13" x14ac:dyDescent="0.45">
      <c r="A763" s="223">
        <f>'Overview and definitions'!$C$4</f>
        <v>0</v>
      </c>
      <c r="B763" s="223">
        <f>'Overview and definitions'!$C$6</f>
        <v>0</v>
      </c>
      <c r="C763" s="223">
        <f>'Overview and definitions'!$C$7</f>
        <v>0</v>
      </c>
      <c r="D763" s="223" t="str">
        <f>'Data - connected objects'!$C$1</f>
        <v>Data questionnaire: Connected objects and devices</v>
      </c>
      <c r="E763" s="223" t="s">
        <v>1327</v>
      </c>
      <c r="F763">
        <v>762</v>
      </c>
      <c r="G763" t="str">
        <f>'Data - connected objects'!$B$53</f>
        <v>2.2.3.1.</v>
      </c>
      <c r="H763" s="224" t="s">
        <v>514</v>
      </c>
      <c r="I763" s="223"/>
      <c r="J763" s="223"/>
      <c r="K763" s="223" t="s">
        <v>585</v>
      </c>
      <c r="L763" t="s">
        <v>70</v>
      </c>
      <c r="M763" s="223" t="str">
        <f>'Data - connected objects'!$I$37</f>
        <v>Q1 2025</v>
      </c>
    </row>
    <row r="764" spans="1:13" x14ac:dyDescent="0.45">
      <c r="A764" s="225">
        <f>'Overview and definitions'!$C$4</f>
        <v>0</v>
      </c>
      <c r="B764" s="225">
        <f>'Overview and definitions'!$C$6</f>
        <v>0</v>
      </c>
      <c r="C764" s="225">
        <f>'Overview and definitions'!$C$7</f>
        <v>0</v>
      </c>
      <c r="D764" s="225" t="str">
        <f>'Data - connected objects'!$C$1</f>
        <v>Data questionnaire: Connected objects and devices</v>
      </c>
      <c r="E764" s="225" t="s">
        <v>1327</v>
      </c>
      <c r="F764">
        <v>763</v>
      </c>
      <c r="G764" t="str">
        <f>'Data - connected objects'!$B$53</f>
        <v>2.2.3.1.</v>
      </c>
      <c r="H764" s="225" t="s">
        <v>514</v>
      </c>
      <c r="I764" s="225"/>
      <c r="J764" s="225"/>
      <c r="K764" s="225" t="s">
        <v>585</v>
      </c>
      <c r="L764" t="s">
        <v>70</v>
      </c>
      <c r="M764" s="225" t="str">
        <f>'Data - connected objects'!$M$37</f>
        <v>Q2 2025</v>
      </c>
    </row>
    <row r="765" spans="1:13" x14ac:dyDescent="0.45">
      <c r="A765" s="223">
        <f>'Overview and definitions'!$C$4</f>
        <v>0</v>
      </c>
      <c r="B765" s="223">
        <f>'Overview and definitions'!$C$6</f>
        <v>0</v>
      </c>
      <c r="C765" s="223">
        <f>'Overview and definitions'!$C$7</f>
        <v>0</v>
      </c>
      <c r="D765" s="223" t="str">
        <f>'Data - connected objects'!$C$1</f>
        <v>Data questionnaire: Connected objects and devices</v>
      </c>
      <c r="E765" s="223" t="s">
        <v>1327</v>
      </c>
      <c r="F765">
        <v>764</v>
      </c>
      <c r="G765" t="str">
        <f>'Data - connected objects'!$B$53</f>
        <v>2.2.3.1.</v>
      </c>
      <c r="H765" s="224" t="s">
        <v>514</v>
      </c>
      <c r="I765" s="223"/>
      <c r="J765" s="223"/>
      <c r="K765" s="223" t="s">
        <v>585</v>
      </c>
      <c r="L765" t="s">
        <v>70</v>
      </c>
      <c r="M765" s="223" t="str">
        <f>'Data - connected objects'!$Q$37</f>
        <v>Q3 2025</v>
      </c>
    </row>
    <row r="766" spans="1:13" x14ac:dyDescent="0.45">
      <c r="A766" s="225">
        <f>'Overview and definitions'!$C$4</f>
        <v>0</v>
      </c>
      <c r="B766" s="225">
        <f>'Overview and definitions'!$C$6</f>
        <v>0</v>
      </c>
      <c r="C766" s="225">
        <f>'Overview and definitions'!$C$7</f>
        <v>0</v>
      </c>
      <c r="D766" s="225" t="str">
        <f>'Data - connected objects'!$C$1</f>
        <v>Data questionnaire: Connected objects and devices</v>
      </c>
      <c r="E766" s="225" t="s">
        <v>1327</v>
      </c>
      <c r="F766">
        <v>765</v>
      </c>
      <c r="G766" t="str">
        <f>'Data - connected objects'!$B$54</f>
        <v>2.2.3.2.</v>
      </c>
      <c r="H766" s="225" t="s">
        <v>514</v>
      </c>
      <c r="I766" s="225"/>
      <c r="J766" s="225"/>
      <c r="K766" s="223" t="s">
        <v>585</v>
      </c>
      <c r="L766" t="s">
        <v>70</v>
      </c>
      <c r="M766" s="225" t="str">
        <f>'Data - connected objects'!$E$37</f>
        <v>Q4 2024</v>
      </c>
    </row>
    <row r="767" spans="1:13" x14ac:dyDescent="0.45">
      <c r="A767" s="223">
        <f>'Overview and definitions'!$C$4</f>
        <v>0</v>
      </c>
      <c r="B767" s="223">
        <f>'Overview and definitions'!$C$6</f>
        <v>0</v>
      </c>
      <c r="C767" s="223">
        <f>'Overview and definitions'!$C$7</f>
        <v>0</v>
      </c>
      <c r="D767" s="223" t="str">
        <f>'Data - connected objects'!$C$1</f>
        <v>Data questionnaire: Connected objects and devices</v>
      </c>
      <c r="E767" s="223" t="s">
        <v>1327</v>
      </c>
      <c r="F767">
        <v>766</v>
      </c>
      <c r="G767" t="str">
        <f>'Data - connected objects'!$B$54</f>
        <v>2.2.3.2.</v>
      </c>
      <c r="H767" s="224" t="s">
        <v>514</v>
      </c>
      <c r="I767" s="223"/>
      <c r="J767" s="223"/>
      <c r="K767" s="223" t="s">
        <v>585</v>
      </c>
      <c r="L767" t="s">
        <v>70</v>
      </c>
      <c r="M767" s="223" t="str">
        <f>'Data - connected objects'!$I$37</f>
        <v>Q1 2025</v>
      </c>
    </row>
    <row r="768" spans="1:13" x14ac:dyDescent="0.45">
      <c r="A768" s="225">
        <f>'Overview and definitions'!$C$4</f>
        <v>0</v>
      </c>
      <c r="B768" s="225">
        <f>'Overview and definitions'!$C$6</f>
        <v>0</v>
      </c>
      <c r="C768" s="225">
        <f>'Overview and definitions'!$C$7</f>
        <v>0</v>
      </c>
      <c r="D768" s="225" t="str">
        <f>'Data - connected objects'!$C$1</f>
        <v>Data questionnaire: Connected objects and devices</v>
      </c>
      <c r="E768" s="225" t="s">
        <v>1327</v>
      </c>
      <c r="F768">
        <v>767</v>
      </c>
      <c r="G768" t="str">
        <f>'Data - connected objects'!$B$54</f>
        <v>2.2.3.2.</v>
      </c>
      <c r="H768" s="225" t="s">
        <v>514</v>
      </c>
      <c r="I768" s="225"/>
      <c r="J768" s="225"/>
      <c r="K768" s="223" t="s">
        <v>585</v>
      </c>
      <c r="L768" t="s">
        <v>70</v>
      </c>
      <c r="M768" s="225" t="str">
        <f>'Data - connected objects'!$M$37</f>
        <v>Q2 2025</v>
      </c>
    </row>
    <row r="769" spans="1:13" x14ac:dyDescent="0.45">
      <c r="A769" s="223">
        <f>'Overview and definitions'!$C$4</f>
        <v>0</v>
      </c>
      <c r="B769" s="223">
        <f>'Overview and definitions'!$C$6</f>
        <v>0</v>
      </c>
      <c r="C769" s="223">
        <f>'Overview and definitions'!$C$7</f>
        <v>0</v>
      </c>
      <c r="D769" s="223" t="str">
        <f>'Data - connected objects'!$C$1</f>
        <v>Data questionnaire: Connected objects and devices</v>
      </c>
      <c r="E769" s="223" t="s">
        <v>1327</v>
      </c>
      <c r="F769">
        <v>768</v>
      </c>
      <c r="G769" t="str">
        <f>'Data - connected objects'!$B$54</f>
        <v>2.2.3.2.</v>
      </c>
      <c r="H769" s="224" t="s">
        <v>514</v>
      </c>
      <c r="I769" s="223"/>
      <c r="J769" s="223"/>
      <c r="K769" s="223" t="s">
        <v>585</v>
      </c>
      <c r="L769" t="s">
        <v>70</v>
      </c>
      <c r="M769" s="223" t="str">
        <f>'Data - connected objects'!$Q$37</f>
        <v>Q3 2025</v>
      </c>
    </row>
    <row r="770" spans="1:13" x14ac:dyDescent="0.45">
      <c r="A770" s="225">
        <f>'Overview and definitions'!$C$4</f>
        <v>0</v>
      </c>
      <c r="B770" s="225">
        <f>'Overview and definitions'!$C$6</f>
        <v>0</v>
      </c>
      <c r="C770" s="225">
        <f>'Overview and definitions'!$C$7</f>
        <v>0</v>
      </c>
      <c r="D770" s="225" t="str">
        <f>'Data - connected objects'!$C$1</f>
        <v>Data questionnaire: Connected objects and devices</v>
      </c>
      <c r="E770" s="225" t="s">
        <v>1327</v>
      </c>
      <c r="F770">
        <v>769</v>
      </c>
      <c r="G770" t="str">
        <f>'Data - connected objects'!$B$55</f>
        <v>2.2.3.3.</v>
      </c>
      <c r="H770" s="225" t="s">
        <v>514</v>
      </c>
      <c r="I770" s="225"/>
      <c r="J770" s="225"/>
      <c r="K770" s="225" t="s">
        <v>585</v>
      </c>
      <c r="L770" t="s">
        <v>70</v>
      </c>
      <c r="M770" s="225" t="str">
        <f>'Data - connected objects'!$E$37</f>
        <v>Q4 2024</v>
      </c>
    </row>
    <row r="771" spans="1:13" x14ac:dyDescent="0.45">
      <c r="A771" s="223">
        <f>'Overview and definitions'!$C$4</f>
        <v>0</v>
      </c>
      <c r="B771" s="223">
        <f>'Overview and definitions'!$C$6</f>
        <v>0</v>
      </c>
      <c r="C771" s="223">
        <f>'Overview and definitions'!$C$7</f>
        <v>0</v>
      </c>
      <c r="D771" s="223" t="str">
        <f>'Data - connected objects'!$C$1</f>
        <v>Data questionnaire: Connected objects and devices</v>
      </c>
      <c r="E771" s="223" t="s">
        <v>1327</v>
      </c>
      <c r="F771">
        <v>770</v>
      </c>
      <c r="G771" t="str">
        <f>'Data - connected objects'!$B$55</f>
        <v>2.2.3.3.</v>
      </c>
      <c r="H771" s="224" t="s">
        <v>514</v>
      </c>
      <c r="I771" s="223"/>
      <c r="J771" s="223"/>
      <c r="K771" s="223" t="s">
        <v>585</v>
      </c>
      <c r="L771" t="s">
        <v>70</v>
      </c>
      <c r="M771" s="223" t="str">
        <f>'Data - connected objects'!$I$37</f>
        <v>Q1 2025</v>
      </c>
    </row>
    <row r="772" spans="1:13" x14ac:dyDescent="0.45">
      <c r="A772" s="225">
        <f>'Overview and definitions'!$C$4</f>
        <v>0</v>
      </c>
      <c r="B772" s="225">
        <f>'Overview and definitions'!$C$6</f>
        <v>0</v>
      </c>
      <c r="C772" s="225">
        <f>'Overview and definitions'!$C$7</f>
        <v>0</v>
      </c>
      <c r="D772" s="225" t="str">
        <f>'Data - connected objects'!$C$1</f>
        <v>Data questionnaire: Connected objects and devices</v>
      </c>
      <c r="E772" s="225" t="s">
        <v>1327</v>
      </c>
      <c r="F772">
        <v>771</v>
      </c>
      <c r="G772" t="str">
        <f>'Data - connected objects'!$B$55</f>
        <v>2.2.3.3.</v>
      </c>
      <c r="H772" s="225" t="s">
        <v>514</v>
      </c>
      <c r="I772" s="225"/>
      <c r="J772" s="225"/>
      <c r="K772" s="225" t="s">
        <v>585</v>
      </c>
      <c r="L772" t="s">
        <v>70</v>
      </c>
      <c r="M772" s="225" t="str">
        <f>'Data - connected objects'!$M$37</f>
        <v>Q2 2025</v>
      </c>
    </row>
    <row r="773" spans="1:13" x14ac:dyDescent="0.45">
      <c r="A773" s="223">
        <f>'Overview and definitions'!$C$4</f>
        <v>0</v>
      </c>
      <c r="B773" s="223">
        <f>'Overview and definitions'!$C$6</f>
        <v>0</v>
      </c>
      <c r="C773" s="223">
        <f>'Overview and definitions'!$C$7</f>
        <v>0</v>
      </c>
      <c r="D773" s="223" t="str">
        <f>'Data - connected objects'!$C$1</f>
        <v>Data questionnaire: Connected objects and devices</v>
      </c>
      <c r="E773" s="223" t="s">
        <v>1327</v>
      </c>
      <c r="F773">
        <v>772</v>
      </c>
      <c r="G773" t="str">
        <f>'Data - connected objects'!$B$55</f>
        <v>2.2.3.3.</v>
      </c>
      <c r="H773" s="224" t="s">
        <v>514</v>
      </c>
      <c r="I773" s="223"/>
      <c r="J773" s="223"/>
      <c r="K773" s="223" t="s">
        <v>585</v>
      </c>
      <c r="L773" t="s">
        <v>70</v>
      </c>
      <c r="M773" s="223" t="str">
        <f>'Data - connected objects'!$Q$37</f>
        <v>Q3 2025</v>
      </c>
    </row>
    <row r="774" spans="1:13" x14ac:dyDescent="0.45">
      <c r="A774" s="225">
        <f>'Overview and definitions'!$C$4</f>
        <v>0</v>
      </c>
      <c r="B774" s="225">
        <f>'Overview and definitions'!$C$6</f>
        <v>0</v>
      </c>
      <c r="C774" s="225">
        <f>'Overview and definitions'!$C$7</f>
        <v>0</v>
      </c>
      <c r="D774" s="225" t="str">
        <f>'Data - connected objects'!$C$1</f>
        <v>Data questionnaire: Connected objects and devices</v>
      </c>
      <c r="E774" s="225" t="s">
        <v>1327</v>
      </c>
      <c r="F774">
        <v>773</v>
      </c>
      <c r="G774" t="str">
        <f>'Data - connected objects'!$B$57</f>
        <v>2.2.4.</v>
      </c>
      <c r="H774" s="225" t="s">
        <v>514</v>
      </c>
      <c r="I774" s="225"/>
      <c r="J774" s="225"/>
      <c r="K774" s="225" t="s">
        <v>1318</v>
      </c>
      <c r="L774" t="s">
        <v>70</v>
      </c>
      <c r="M774" s="225" t="str">
        <f>'Data - connected objects'!$E$37</f>
        <v>Q4 2024</v>
      </c>
    </row>
    <row r="775" spans="1:13" x14ac:dyDescent="0.45">
      <c r="A775" s="223">
        <f>'Overview and definitions'!$C$4</f>
        <v>0</v>
      </c>
      <c r="B775" s="223">
        <f>'Overview and definitions'!$C$6</f>
        <v>0</v>
      </c>
      <c r="C775" s="223">
        <f>'Overview and definitions'!$C$7</f>
        <v>0</v>
      </c>
      <c r="D775" s="223" t="str">
        <f>'Data - connected objects'!$C$1</f>
        <v>Data questionnaire: Connected objects and devices</v>
      </c>
      <c r="E775" s="223" t="s">
        <v>1327</v>
      </c>
      <c r="F775">
        <v>774</v>
      </c>
      <c r="G775" t="str">
        <f>'Data - connected objects'!$B$57</f>
        <v>2.2.4.</v>
      </c>
      <c r="H775" s="224" t="s">
        <v>514</v>
      </c>
      <c r="I775" s="223"/>
      <c r="J775" s="223"/>
      <c r="K775" s="223" t="s">
        <v>1318</v>
      </c>
      <c r="L775" t="s">
        <v>70</v>
      </c>
      <c r="M775" s="223" t="str">
        <f>'Data - connected objects'!$I$37</f>
        <v>Q1 2025</v>
      </c>
    </row>
    <row r="776" spans="1:13" x14ac:dyDescent="0.45">
      <c r="A776" s="225">
        <f>'Overview and definitions'!$C$4</f>
        <v>0</v>
      </c>
      <c r="B776" s="225">
        <f>'Overview and definitions'!$C$6</f>
        <v>0</v>
      </c>
      <c r="C776" s="225">
        <f>'Overview and definitions'!$C$7</f>
        <v>0</v>
      </c>
      <c r="D776" s="225" t="str">
        <f>'Data - connected objects'!$C$1</f>
        <v>Data questionnaire: Connected objects and devices</v>
      </c>
      <c r="E776" s="225" t="s">
        <v>1327</v>
      </c>
      <c r="F776">
        <v>775</v>
      </c>
      <c r="G776" t="str">
        <f>'Data - connected objects'!$B$57</f>
        <v>2.2.4.</v>
      </c>
      <c r="H776" s="225" t="s">
        <v>514</v>
      </c>
      <c r="I776" s="225"/>
      <c r="J776" s="225"/>
      <c r="K776" s="225" t="s">
        <v>1318</v>
      </c>
      <c r="L776" t="s">
        <v>70</v>
      </c>
      <c r="M776" s="225" t="str">
        <f>'Data - connected objects'!$M$37</f>
        <v>Q2 2025</v>
      </c>
    </row>
    <row r="777" spans="1:13" x14ac:dyDescent="0.45">
      <c r="A777" s="223">
        <f>'Overview and definitions'!$C$4</f>
        <v>0</v>
      </c>
      <c r="B777" s="223">
        <f>'Overview and definitions'!$C$6</f>
        <v>0</v>
      </c>
      <c r="C777" s="223">
        <f>'Overview and definitions'!$C$7</f>
        <v>0</v>
      </c>
      <c r="D777" s="223" t="str">
        <f>'Data - connected objects'!$C$1</f>
        <v>Data questionnaire: Connected objects and devices</v>
      </c>
      <c r="E777" s="223" t="s">
        <v>1327</v>
      </c>
      <c r="F777">
        <v>776</v>
      </c>
      <c r="G777" t="str">
        <f>'Data - connected objects'!$B$57</f>
        <v>2.2.4.</v>
      </c>
      <c r="H777" s="224" t="s">
        <v>514</v>
      </c>
      <c r="I777" s="223"/>
      <c r="J777" s="223"/>
      <c r="K777" s="223" t="s">
        <v>1318</v>
      </c>
      <c r="L777" t="s">
        <v>70</v>
      </c>
      <c r="M777" s="223" t="str">
        <f>'Data - connected objects'!$Q$37</f>
        <v>Q3 2025</v>
      </c>
    </row>
    <row r="778" spans="1:13" x14ac:dyDescent="0.45">
      <c r="A778" s="225">
        <f>'Overview and definitions'!$C$4</f>
        <v>0</v>
      </c>
      <c r="B778" s="225">
        <f>'Overview and definitions'!$C$6</f>
        <v>0</v>
      </c>
      <c r="C778" s="225">
        <f>'Overview and definitions'!$C$7</f>
        <v>0</v>
      </c>
      <c r="D778" s="225" t="str">
        <f>'Data - connected objects'!$C$1</f>
        <v>Data questionnaire: Connected objects and devices</v>
      </c>
      <c r="E778" s="225" t="s">
        <v>1327</v>
      </c>
      <c r="F778">
        <v>777</v>
      </c>
      <c r="G778" t="str">
        <f>'Data - connected objects'!$B$61</f>
        <v>2.3.1.1.</v>
      </c>
      <c r="H778" s="225" t="s">
        <v>517</v>
      </c>
      <c r="I778" s="225"/>
      <c r="J778" s="225"/>
      <c r="K778" s="225" t="s">
        <v>773</v>
      </c>
      <c r="L778" t="s">
        <v>667</v>
      </c>
      <c r="M778" s="225" t="str">
        <f>'Data - connected objects'!$E$37</f>
        <v>Q4 2024</v>
      </c>
    </row>
    <row r="779" spans="1:13" x14ac:dyDescent="0.45">
      <c r="A779" s="223">
        <f>'Overview and definitions'!$C$4</f>
        <v>0</v>
      </c>
      <c r="B779" s="223">
        <f>'Overview and definitions'!$C$6</f>
        <v>0</v>
      </c>
      <c r="C779" s="223">
        <f>'Overview and definitions'!$C$7</f>
        <v>0</v>
      </c>
      <c r="D779" s="223" t="str">
        <f>'Data - connected objects'!$C$1</f>
        <v>Data questionnaire: Connected objects and devices</v>
      </c>
      <c r="E779" s="223" t="s">
        <v>1327</v>
      </c>
      <c r="F779">
        <v>778</v>
      </c>
      <c r="G779" t="str">
        <f>'Data - connected objects'!$B$61</f>
        <v>2.3.1.1.</v>
      </c>
      <c r="H779" s="224" t="s">
        <v>517</v>
      </c>
      <c r="I779" s="223"/>
      <c r="J779" s="223"/>
      <c r="K779" s="223" t="s">
        <v>773</v>
      </c>
      <c r="L779" t="s">
        <v>667</v>
      </c>
      <c r="M779" s="223" t="str">
        <f>'Data - connected objects'!$I$37</f>
        <v>Q1 2025</v>
      </c>
    </row>
    <row r="780" spans="1:13" x14ac:dyDescent="0.45">
      <c r="A780" s="225">
        <f>'Overview and definitions'!$C$4</f>
        <v>0</v>
      </c>
      <c r="B780" s="225">
        <f>'Overview and definitions'!$C$6</f>
        <v>0</v>
      </c>
      <c r="C780" s="225">
        <f>'Overview and definitions'!$C$7</f>
        <v>0</v>
      </c>
      <c r="D780" s="225" t="str">
        <f>'Data - connected objects'!$C$1</f>
        <v>Data questionnaire: Connected objects and devices</v>
      </c>
      <c r="E780" s="225" t="s">
        <v>1327</v>
      </c>
      <c r="F780">
        <v>779</v>
      </c>
      <c r="G780" t="str">
        <f>'Data - connected objects'!$B$61</f>
        <v>2.3.1.1.</v>
      </c>
      <c r="H780" s="225" t="s">
        <v>517</v>
      </c>
      <c r="I780" s="225"/>
      <c r="J780" s="225"/>
      <c r="K780" s="225" t="s">
        <v>773</v>
      </c>
      <c r="L780" t="s">
        <v>667</v>
      </c>
      <c r="M780" s="225" t="str">
        <f>'Data - connected objects'!$M$37</f>
        <v>Q2 2025</v>
      </c>
    </row>
    <row r="781" spans="1:13" x14ac:dyDescent="0.45">
      <c r="A781" s="223">
        <f>'Overview and definitions'!$C$4</f>
        <v>0</v>
      </c>
      <c r="B781" s="223">
        <f>'Overview and definitions'!$C$6</f>
        <v>0</v>
      </c>
      <c r="C781" s="223">
        <f>'Overview and definitions'!$C$7</f>
        <v>0</v>
      </c>
      <c r="D781" s="223" t="str">
        <f>'Data - connected objects'!$C$1</f>
        <v>Data questionnaire: Connected objects and devices</v>
      </c>
      <c r="E781" s="223" t="s">
        <v>1327</v>
      </c>
      <c r="F781">
        <v>780</v>
      </c>
      <c r="G781" t="str">
        <f>'Data - connected objects'!$B$61</f>
        <v>2.3.1.1.</v>
      </c>
      <c r="H781" s="224" t="s">
        <v>517</v>
      </c>
      <c r="I781" s="223"/>
      <c r="J781" s="223"/>
      <c r="K781" s="223" t="s">
        <v>773</v>
      </c>
      <c r="L781" t="s">
        <v>667</v>
      </c>
      <c r="M781" s="223" t="str">
        <f>'Data - connected objects'!$Q$37</f>
        <v>Q3 2025</v>
      </c>
    </row>
    <row r="782" spans="1:13" x14ac:dyDescent="0.45">
      <c r="A782" s="225">
        <f>'Overview and definitions'!$C$4</f>
        <v>0</v>
      </c>
      <c r="B782" s="225">
        <f>'Overview and definitions'!$C$6</f>
        <v>0</v>
      </c>
      <c r="C782" s="225">
        <f>'Overview and definitions'!$C$7</f>
        <v>0</v>
      </c>
      <c r="D782" s="225" t="str">
        <f>'Data - connected objects'!$C$1</f>
        <v>Data questionnaire: Connected objects and devices</v>
      </c>
      <c r="E782" s="225" t="s">
        <v>1327</v>
      </c>
      <c r="F782">
        <v>781</v>
      </c>
      <c r="G782" t="str">
        <f>'Data - connected objects'!$B$62</f>
        <v>2.3.1.2.</v>
      </c>
      <c r="H782" s="225" t="s">
        <v>517</v>
      </c>
      <c r="I782" s="225"/>
      <c r="J782" s="225"/>
      <c r="K782" s="225" t="s">
        <v>773</v>
      </c>
      <c r="L782" t="s">
        <v>667</v>
      </c>
      <c r="M782" s="225" t="str">
        <f>'Data - connected objects'!$E$37</f>
        <v>Q4 2024</v>
      </c>
    </row>
    <row r="783" spans="1:13" x14ac:dyDescent="0.45">
      <c r="A783" s="223">
        <f>'Overview and definitions'!$C$4</f>
        <v>0</v>
      </c>
      <c r="B783" s="223">
        <f>'Overview and definitions'!$C$6</f>
        <v>0</v>
      </c>
      <c r="C783" s="223">
        <f>'Overview and definitions'!$C$7</f>
        <v>0</v>
      </c>
      <c r="D783" s="223" t="str">
        <f>'Data - connected objects'!$C$1</f>
        <v>Data questionnaire: Connected objects and devices</v>
      </c>
      <c r="E783" s="223" t="s">
        <v>1327</v>
      </c>
      <c r="F783">
        <v>782</v>
      </c>
      <c r="G783" t="str">
        <f>'Data - connected objects'!$B$62</f>
        <v>2.3.1.2.</v>
      </c>
      <c r="H783" s="224" t="s">
        <v>517</v>
      </c>
      <c r="I783" s="223"/>
      <c r="J783" s="223"/>
      <c r="K783" s="223" t="s">
        <v>773</v>
      </c>
      <c r="L783" t="s">
        <v>667</v>
      </c>
      <c r="M783" s="223" t="str">
        <f>'Data - connected objects'!$I$37</f>
        <v>Q1 2025</v>
      </c>
    </row>
    <row r="784" spans="1:13" x14ac:dyDescent="0.45">
      <c r="A784" s="225">
        <f>'Overview and definitions'!$C$4</f>
        <v>0</v>
      </c>
      <c r="B784" s="225">
        <f>'Overview and definitions'!$C$6</f>
        <v>0</v>
      </c>
      <c r="C784" s="225">
        <f>'Overview and definitions'!$C$7</f>
        <v>0</v>
      </c>
      <c r="D784" s="225" t="str">
        <f>'Data - connected objects'!$C$1</f>
        <v>Data questionnaire: Connected objects and devices</v>
      </c>
      <c r="E784" s="225" t="s">
        <v>1327</v>
      </c>
      <c r="F784">
        <v>783</v>
      </c>
      <c r="G784" t="str">
        <f>'Data - connected objects'!$B$62</f>
        <v>2.3.1.2.</v>
      </c>
      <c r="H784" s="225" t="s">
        <v>517</v>
      </c>
      <c r="I784" s="225"/>
      <c r="J784" s="225"/>
      <c r="K784" s="225" t="s">
        <v>773</v>
      </c>
      <c r="L784" t="s">
        <v>667</v>
      </c>
      <c r="M784" s="225" t="str">
        <f>'Data - connected objects'!$M$37</f>
        <v>Q2 2025</v>
      </c>
    </row>
    <row r="785" spans="1:13" x14ac:dyDescent="0.45">
      <c r="A785" s="223">
        <f>'Overview and definitions'!$C$4</f>
        <v>0</v>
      </c>
      <c r="B785" s="223">
        <f>'Overview and definitions'!$C$6</f>
        <v>0</v>
      </c>
      <c r="C785" s="223">
        <f>'Overview and definitions'!$C$7</f>
        <v>0</v>
      </c>
      <c r="D785" s="223" t="str">
        <f>'Data - connected objects'!$C$1</f>
        <v>Data questionnaire: Connected objects and devices</v>
      </c>
      <c r="E785" s="223" t="s">
        <v>1327</v>
      </c>
      <c r="F785">
        <v>784</v>
      </c>
      <c r="G785" t="str">
        <f>'Data - connected objects'!$B$62</f>
        <v>2.3.1.2.</v>
      </c>
      <c r="H785" s="224" t="s">
        <v>517</v>
      </c>
      <c r="I785" s="223"/>
      <c r="J785" s="223"/>
      <c r="K785" s="223" t="s">
        <v>773</v>
      </c>
      <c r="L785" t="s">
        <v>667</v>
      </c>
      <c r="M785" s="223" t="str">
        <f>'Data - connected objects'!$Q$37</f>
        <v>Q3 2025</v>
      </c>
    </row>
    <row r="786" spans="1:13" x14ac:dyDescent="0.45">
      <c r="A786" s="225">
        <f>'Overview and definitions'!$C$4</f>
        <v>0</v>
      </c>
      <c r="B786" s="225">
        <f>'Overview and definitions'!$C$6</f>
        <v>0</v>
      </c>
      <c r="C786" s="225">
        <f>'Overview and definitions'!$C$7</f>
        <v>0</v>
      </c>
      <c r="D786" s="225" t="str">
        <f>'Data - connected objects'!$C$1</f>
        <v>Data questionnaire: Connected objects and devices</v>
      </c>
      <c r="E786" s="225" t="s">
        <v>1327</v>
      </c>
      <c r="F786">
        <v>785</v>
      </c>
      <c r="G786" t="str">
        <f>'Data - connected objects'!$B$63</f>
        <v>2.3.2.</v>
      </c>
      <c r="H786" s="225" t="s">
        <v>517</v>
      </c>
      <c r="I786" s="225"/>
      <c r="J786" s="225"/>
      <c r="K786" s="225" t="s">
        <v>521</v>
      </c>
      <c r="L786" t="s">
        <v>667</v>
      </c>
      <c r="M786" s="225" t="str">
        <f>'Data - connected objects'!$E$37</f>
        <v>Q4 2024</v>
      </c>
    </row>
    <row r="787" spans="1:13" x14ac:dyDescent="0.45">
      <c r="A787" s="223">
        <f>'Overview and definitions'!$C$4</f>
        <v>0</v>
      </c>
      <c r="B787" s="223">
        <f>'Overview and definitions'!$C$6</f>
        <v>0</v>
      </c>
      <c r="C787" s="223">
        <f>'Overview and definitions'!$C$7</f>
        <v>0</v>
      </c>
      <c r="D787" s="223" t="str">
        <f>'Data - connected objects'!$C$1</f>
        <v>Data questionnaire: Connected objects and devices</v>
      </c>
      <c r="E787" s="223" t="s">
        <v>1327</v>
      </c>
      <c r="F787">
        <v>786</v>
      </c>
      <c r="G787" t="str">
        <f>'Data - connected objects'!$B$63</f>
        <v>2.3.2.</v>
      </c>
      <c r="H787" s="224" t="s">
        <v>517</v>
      </c>
      <c r="I787" s="223"/>
      <c r="J787" s="223"/>
      <c r="K787" s="223" t="s">
        <v>521</v>
      </c>
      <c r="L787" t="s">
        <v>667</v>
      </c>
      <c r="M787" s="223" t="str">
        <f>'Data - connected objects'!$I$37</f>
        <v>Q1 2025</v>
      </c>
    </row>
    <row r="788" spans="1:13" x14ac:dyDescent="0.45">
      <c r="A788" s="225">
        <f>'Overview and definitions'!$C$4</f>
        <v>0</v>
      </c>
      <c r="B788" s="225">
        <f>'Overview and definitions'!$C$6</f>
        <v>0</v>
      </c>
      <c r="C788" s="225">
        <f>'Overview and definitions'!$C$7</f>
        <v>0</v>
      </c>
      <c r="D788" s="225" t="str">
        <f>'Data - connected objects'!$C$1</f>
        <v>Data questionnaire: Connected objects and devices</v>
      </c>
      <c r="E788" s="225" t="s">
        <v>1327</v>
      </c>
      <c r="F788">
        <v>787</v>
      </c>
      <c r="G788" t="str">
        <f>'Data - connected objects'!$B$63</f>
        <v>2.3.2.</v>
      </c>
      <c r="H788" s="225" t="s">
        <v>517</v>
      </c>
      <c r="I788" s="225"/>
      <c r="J788" s="225"/>
      <c r="K788" s="225" t="s">
        <v>521</v>
      </c>
      <c r="L788" t="s">
        <v>667</v>
      </c>
      <c r="M788" s="225" t="str">
        <f>'Data - connected objects'!$M$37</f>
        <v>Q2 2025</v>
      </c>
    </row>
    <row r="789" spans="1:13" x14ac:dyDescent="0.45">
      <c r="A789" s="223">
        <f>'Overview and definitions'!$C$4</f>
        <v>0</v>
      </c>
      <c r="B789" s="223">
        <f>'Overview and definitions'!$C$6</f>
        <v>0</v>
      </c>
      <c r="C789" s="223">
        <f>'Overview and definitions'!$C$7</f>
        <v>0</v>
      </c>
      <c r="D789" s="223" t="str">
        <f>'Data - connected objects'!$C$1</f>
        <v>Data questionnaire: Connected objects and devices</v>
      </c>
      <c r="E789" s="223" t="s">
        <v>1327</v>
      </c>
      <c r="F789">
        <v>788</v>
      </c>
      <c r="G789" t="str">
        <f>'Data - connected objects'!$B$63</f>
        <v>2.3.2.</v>
      </c>
      <c r="H789" s="224" t="s">
        <v>517</v>
      </c>
      <c r="I789" s="223"/>
      <c r="J789" s="223"/>
      <c r="K789" s="223" t="s">
        <v>521</v>
      </c>
      <c r="L789" t="s">
        <v>667</v>
      </c>
      <c r="M789" s="223" t="str">
        <f>'Data - connected objects'!$Q$37</f>
        <v>Q3 2025</v>
      </c>
    </row>
    <row r="790" spans="1:13" x14ac:dyDescent="0.45">
      <c r="A790" s="225">
        <f>'Overview and definitions'!$C$4</f>
        <v>0</v>
      </c>
      <c r="B790" s="225">
        <f>'Overview and definitions'!$C$6</f>
        <v>0</v>
      </c>
      <c r="C790" s="225">
        <f>'Overview and definitions'!$C$7</f>
        <v>0</v>
      </c>
      <c r="D790" s="225" t="str">
        <f>'Data - connected objects'!$C$1</f>
        <v>Data questionnaire: Connected objects and devices</v>
      </c>
      <c r="E790" s="225" t="s">
        <v>1327</v>
      </c>
      <c r="F790">
        <v>789</v>
      </c>
      <c r="G790" t="str">
        <f>'Data - connected objects'!$B$64</f>
        <v>2.3.3.</v>
      </c>
      <c r="H790" s="225" t="s">
        <v>517</v>
      </c>
      <c r="I790" s="225"/>
      <c r="J790" s="225"/>
      <c r="K790" s="225" t="s">
        <v>585</v>
      </c>
      <c r="L790" t="s">
        <v>667</v>
      </c>
      <c r="M790" s="225" t="str">
        <f>'Data - connected objects'!$E$37</f>
        <v>Q4 2024</v>
      </c>
    </row>
    <row r="791" spans="1:13" x14ac:dyDescent="0.45">
      <c r="A791" s="223">
        <f>'Overview and definitions'!$C$4</f>
        <v>0</v>
      </c>
      <c r="B791" s="223">
        <f>'Overview and definitions'!$C$6</f>
        <v>0</v>
      </c>
      <c r="C791" s="223">
        <f>'Overview and definitions'!$C$7</f>
        <v>0</v>
      </c>
      <c r="D791" s="223" t="str">
        <f>'Data - connected objects'!$C$1</f>
        <v>Data questionnaire: Connected objects and devices</v>
      </c>
      <c r="E791" s="223" t="s">
        <v>1327</v>
      </c>
      <c r="F791">
        <v>790</v>
      </c>
      <c r="G791" t="str">
        <f>'Data - connected objects'!$B$64</f>
        <v>2.3.3.</v>
      </c>
      <c r="H791" s="224" t="s">
        <v>517</v>
      </c>
      <c r="I791" s="223"/>
      <c r="J791" s="223"/>
      <c r="K791" s="223" t="s">
        <v>585</v>
      </c>
      <c r="L791" t="s">
        <v>667</v>
      </c>
      <c r="M791" s="223" t="str">
        <f>'Data - connected objects'!$I$37</f>
        <v>Q1 2025</v>
      </c>
    </row>
    <row r="792" spans="1:13" x14ac:dyDescent="0.45">
      <c r="A792" s="225">
        <f>'Overview and definitions'!$C$4</f>
        <v>0</v>
      </c>
      <c r="B792" s="225">
        <f>'Overview and definitions'!$C$6</f>
        <v>0</v>
      </c>
      <c r="C792" s="225">
        <f>'Overview and definitions'!$C$7</f>
        <v>0</v>
      </c>
      <c r="D792" s="225" t="str">
        <f>'Data - connected objects'!$C$1</f>
        <v>Data questionnaire: Connected objects and devices</v>
      </c>
      <c r="E792" s="225" t="s">
        <v>1327</v>
      </c>
      <c r="F792">
        <v>791</v>
      </c>
      <c r="G792" t="str">
        <f>'Data - connected objects'!$B$64</f>
        <v>2.3.3.</v>
      </c>
      <c r="H792" s="225" t="s">
        <v>517</v>
      </c>
      <c r="I792" s="225"/>
      <c r="J792" s="225"/>
      <c r="K792" s="225" t="s">
        <v>585</v>
      </c>
      <c r="L792" t="s">
        <v>667</v>
      </c>
      <c r="M792" s="225" t="str">
        <f>'Data - connected objects'!$M$37</f>
        <v>Q2 2025</v>
      </c>
    </row>
    <row r="793" spans="1:13" x14ac:dyDescent="0.45">
      <c r="A793" s="223">
        <f>'Overview and definitions'!$C$4</f>
        <v>0</v>
      </c>
      <c r="B793" s="223">
        <f>'Overview and definitions'!$C$6</f>
        <v>0</v>
      </c>
      <c r="C793" s="223">
        <f>'Overview and definitions'!$C$7</f>
        <v>0</v>
      </c>
      <c r="D793" s="223" t="str">
        <f>'Data - connected objects'!$C$1</f>
        <v>Data questionnaire: Connected objects and devices</v>
      </c>
      <c r="E793" s="223" t="s">
        <v>1327</v>
      </c>
      <c r="F793">
        <v>792</v>
      </c>
      <c r="G793" t="str">
        <f>'Data - connected objects'!$B$64</f>
        <v>2.3.3.</v>
      </c>
      <c r="H793" s="224" t="s">
        <v>517</v>
      </c>
      <c r="I793" s="223"/>
      <c r="J793" s="223"/>
      <c r="K793" s="223" t="s">
        <v>585</v>
      </c>
      <c r="L793" t="s">
        <v>667</v>
      </c>
      <c r="M793" s="223" t="str">
        <f>'Data - connected objects'!$Q$37</f>
        <v>Q3 2025</v>
      </c>
    </row>
    <row r="794" spans="1:13" x14ac:dyDescent="0.45">
      <c r="A794" s="225">
        <f>'Overview and definitions'!$C$4</f>
        <v>0</v>
      </c>
      <c r="B794" s="225">
        <f>'Overview and definitions'!$C$6</f>
        <v>0</v>
      </c>
      <c r="C794" s="225">
        <f>'Overview and definitions'!$C$7</f>
        <v>0</v>
      </c>
      <c r="D794" s="225" t="str">
        <f>'Data - connected objects'!$C$1</f>
        <v>Data questionnaire: Connected objects and devices</v>
      </c>
      <c r="E794" s="225" t="s">
        <v>1327</v>
      </c>
      <c r="F794">
        <v>793</v>
      </c>
      <c r="G794" t="str">
        <f>'Data - connected objects'!$B$61</f>
        <v>2.3.1.1.</v>
      </c>
      <c r="H794" s="225" t="s">
        <v>514</v>
      </c>
      <c r="I794" s="225"/>
      <c r="J794" s="225"/>
      <c r="K794" s="225" t="s">
        <v>773</v>
      </c>
      <c r="L794" t="s">
        <v>667</v>
      </c>
      <c r="M794" s="225" t="str">
        <f>'Data - connected objects'!$E$37</f>
        <v>Q4 2024</v>
      </c>
    </row>
    <row r="795" spans="1:13" x14ac:dyDescent="0.45">
      <c r="A795" s="223">
        <f>'Overview and definitions'!$C$4</f>
        <v>0</v>
      </c>
      <c r="B795" s="223">
        <f>'Overview and definitions'!$C$6</f>
        <v>0</v>
      </c>
      <c r="C795" s="223">
        <f>'Overview and definitions'!$C$7</f>
        <v>0</v>
      </c>
      <c r="D795" s="223" t="str">
        <f>'Data - connected objects'!$C$1</f>
        <v>Data questionnaire: Connected objects and devices</v>
      </c>
      <c r="E795" s="223" t="s">
        <v>1327</v>
      </c>
      <c r="F795">
        <v>794</v>
      </c>
      <c r="G795" t="str">
        <f>'Data - connected objects'!$B$61</f>
        <v>2.3.1.1.</v>
      </c>
      <c r="H795" s="224" t="s">
        <v>514</v>
      </c>
      <c r="I795" s="223"/>
      <c r="J795" s="223"/>
      <c r="K795" s="223" t="s">
        <v>773</v>
      </c>
      <c r="L795" t="s">
        <v>667</v>
      </c>
      <c r="M795" s="223" t="str">
        <f>'Data - connected objects'!$I$37</f>
        <v>Q1 2025</v>
      </c>
    </row>
    <row r="796" spans="1:13" x14ac:dyDescent="0.45">
      <c r="A796" s="225">
        <f>'Overview and definitions'!$C$4</f>
        <v>0</v>
      </c>
      <c r="B796" s="225">
        <f>'Overview and definitions'!$C$6</f>
        <v>0</v>
      </c>
      <c r="C796" s="225">
        <f>'Overview and definitions'!$C$7</f>
        <v>0</v>
      </c>
      <c r="D796" s="225" t="str">
        <f>'Data - connected objects'!$C$1</f>
        <v>Data questionnaire: Connected objects and devices</v>
      </c>
      <c r="E796" s="225" t="s">
        <v>1327</v>
      </c>
      <c r="F796">
        <v>795</v>
      </c>
      <c r="G796" t="str">
        <f>'Data - connected objects'!$B$61</f>
        <v>2.3.1.1.</v>
      </c>
      <c r="H796" s="225" t="s">
        <v>514</v>
      </c>
      <c r="I796" s="225"/>
      <c r="J796" s="225"/>
      <c r="K796" s="225" t="s">
        <v>773</v>
      </c>
      <c r="L796" t="s">
        <v>667</v>
      </c>
      <c r="M796" s="225" t="str">
        <f>'Data - connected objects'!$M$37</f>
        <v>Q2 2025</v>
      </c>
    </row>
    <row r="797" spans="1:13" x14ac:dyDescent="0.45">
      <c r="A797" s="223">
        <f>'Overview and definitions'!$C$4</f>
        <v>0</v>
      </c>
      <c r="B797" s="223">
        <f>'Overview and definitions'!$C$6</f>
        <v>0</v>
      </c>
      <c r="C797" s="223">
        <f>'Overview and definitions'!$C$7</f>
        <v>0</v>
      </c>
      <c r="D797" s="223" t="str">
        <f>'Data - connected objects'!$C$1</f>
        <v>Data questionnaire: Connected objects and devices</v>
      </c>
      <c r="E797" s="223" t="s">
        <v>1327</v>
      </c>
      <c r="F797">
        <v>796</v>
      </c>
      <c r="G797" t="str">
        <f>'Data - connected objects'!$B$61</f>
        <v>2.3.1.1.</v>
      </c>
      <c r="H797" s="224" t="s">
        <v>514</v>
      </c>
      <c r="I797" s="223"/>
      <c r="J797" s="223"/>
      <c r="K797" s="223" t="s">
        <v>773</v>
      </c>
      <c r="L797" t="s">
        <v>667</v>
      </c>
      <c r="M797" s="223" t="str">
        <f>'Data - connected objects'!$Q$37</f>
        <v>Q3 2025</v>
      </c>
    </row>
    <row r="798" spans="1:13" x14ac:dyDescent="0.45">
      <c r="A798" s="225">
        <f>'Overview and definitions'!$C$4</f>
        <v>0</v>
      </c>
      <c r="B798" s="225">
        <f>'Overview and definitions'!$C$6</f>
        <v>0</v>
      </c>
      <c r="C798" s="225">
        <f>'Overview and definitions'!$C$7</f>
        <v>0</v>
      </c>
      <c r="D798" s="225" t="str">
        <f>'Data - connected objects'!$C$1</f>
        <v>Data questionnaire: Connected objects and devices</v>
      </c>
      <c r="E798" s="225" t="s">
        <v>1327</v>
      </c>
      <c r="F798">
        <v>797</v>
      </c>
      <c r="G798" t="str">
        <f>'Data - connected objects'!$B$62</f>
        <v>2.3.1.2.</v>
      </c>
      <c r="H798" s="225" t="s">
        <v>514</v>
      </c>
      <c r="I798" s="225"/>
      <c r="J798" s="225"/>
      <c r="K798" s="225" t="s">
        <v>773</v>
      </c>
      <c r="L798" t="s">
        <v>667</v>
      </c>
      <c r="M798" s="225" t="str">
        <f>'Data - connected objects'!$E$37</f>
        <v>Q4 2024</v>
      </c>
    </row>
    <row r="799" spans="1:13" x14ac:dyDescent="0.45">
      <c r="A799" s="223">
        <f>'Overview and definitions'!$C$4</f>
        <v>0</v>
      </c>
      <c r="B799" s="223">
        <f>'Overview and definitions'!$C$6</f>
        <v>0</v>
      </c>
      <c r="C799" s="223">
        <f>'Overview and definitions'!$C$7</f>
        <v>0</v>
      </c>
      <c r="D799" s="223" t="str">
        <f>'Data - connected objects'!$C$1</f>
        <v>Data questionnaire: Connected objects and devices</v>
      </c>
      <c r="E799" s="223" t="s">
        <v>1327</v>
      </c>
      <c r="F799">
        <v>798</v>
      </c>
      <c r="G799" t="str">
        <f>'Data - connected objects'!$B$62</f>
        <v>2.3.1.2.</v>
      </c>
      <c r="H799" s="224" t="s">
        <v>514</v>
      </c>
      <c r="I799" s="223"/>
      <c r="J799" s="223"/>
      <c r="K799" s="223" t="s">
        <v>773</v>
      </c>
      <c r="L799" t="s">
        <v>667</v>
      </c>
      <c r="M799" s="223" t="str">
        <f>'Data - connected objects'!$I$37</f>
        <v>Q1 2025</v>
      </c>
    </row>
    <row r="800" spans="1:13" x14ac:dyDescent="0.45">
      <c r="A800" s="225">
        <f>'Overview and definitions'!$C$4</f>
        <v>0</v>
      </c>
      <c r="B800" s="225">
        <f>'Overview and definitions'!$C$6</f>
        <v>0</v>
      </c>
      <c r="C800" s="225">
        <f>'Overview and definitions'!$C$7</f>
        <v>0</v>
      </c>
      <c r="D800" s="225" t="str">
        <f>'Data - connected objects'!$C$1</f>
        <v>Data questionnaire: Connected objects and devices</v>
      </c>
      <c r="E800" s="225" t="s">
        <v>1327</v>
      </c>
      <c r="F800">
        <v>799</v>
      </c>
      <c r="G800" t="str">
        <f>'Data - connected objects'!$B$62</f>
        <v>2.3.1.2.</v>
      </c>
      <c r="H800" s="225" t="s">
        <v>514</v>
      </c>
      <c r="I800" s="225"/>
      <c r="J800" s="225"/>
      <c r="K800" s="225" t="s">
        <v>773</v>
      </c>
      <c r="L800" t="s">
        <v>667</v>
      </c>
      <c r="M800" s="225" t="str">
        <f>'Data - connected objects'!$M$37</f>
        <v>Q2 2025</v>
      </c>
    </row>
    <row r="801" spans="1:13" x14ac:dyDescent="0.45">
      <c r="A801" s="223">
        <f>'Overview and definitions'!$C$4</f>
        <v>0</v>
      </c>
      <c r="B801" s="223">
        <f>'Overview and definitions'!$C$6</f>
        <v>0</v>
      </c>
      <c r="C801" s="223">
        <f>'Overview and definitions'!$C$7</f>
        <v>0</v>
      </c>
      <c r="D801" s="223" t="str">
        <f>'Data - connected objects'!$C$1</f>
        <v>Data questionnaire: Connected objects and devices</v>
      </c>
      <c r="E801" s="223" t="s">
        <v>1327</v>
      </c>
      <c r="F801">
        <v>800</v>
      </c>
      <c r="G801" t="str">
        <f>'Data - connected objects'!$B$62</f>
        <v>2.3.1.2.</v>
      </c>
      <c r="H801" s="224" t="s">
        <v>514</v>
      </c>
      <c r="I801" s="223"/>
      <c r="J801" s="223"/>
      <c r="K801" s="223" t="s">
        <v>773</v>
      </c>
      <c r="L801" t="s">
        <v>667</v>
      </c>
      <c r="M801" s="223" t="str">
        <f>'Data - connected objects'!$Q$37</f>
        <v>Q3 2025</v>
      </c>
    </row>
    <row r="802" spans="1:13" x14ac:dyDescent="0.45">
      <c r="A802" s="225">
        <f>'Overview and definitions'!$C$4</f>
        <v>0</v>
      </c>
      <c r="B802" s="225">
        <f>'Overview and definitions'!$C$6</f>
        <v>0</v>
      </c>
      <c r="C802" s="225">
        <f>'Overview and definitions'!$C$7</f>
        <v>0</v>
      </c>
      <c r="D802" s="225" t="str">
        <f>'Data - connected objects'!$C$1</f>
        <v>Data questionnaire: Connected objects and devices</v>
      </c>
      <c r="E802" s="225" t="s">
        <v>1327</v>
      </c>
      <c r="F802">
        <v>801</v>
      </c>
      <c r="G802" t="str">
        <f>'Data - connected objects'!$B$63</f>
        <v>2.3.2.</v>
      </c>
      <c r="H802" s="225" t="s">
        <v>514</v>
      </c>
      <c r="I802" s="225"/>
      <c r="J802" s="225"/>
      <c r="K802" s="225" t="s">
        <v>521</v>
      </c>
      <c r="L802" t="s">
        <v>667</v>
      </c>
      <c r="M802" s="225" t="str">
        <f>'Data - connected objects'!$E$37</f>
        <v>Q4 2024</v>
      </c>
    </row>
    <row r="803" spans="1:13" x14ac:dyDescent="0.45">
      <c r="A803" s="223">
        <f>'Overview and definitions'!$C$4</f>
        <v>0</v>
      </c>
      <c r="B803" s="223">
        <f>'Overview and definitions'!$C$6</f>
        <v>0</v>
      </c>
      <c r="C803" s="223">
        <f>'Overview and definitions'!$C$7</f>
        <v>0</v>
      </c>
      <c r="D803" s="223" t="str">
        <f>'Data - connected objects'!$C$1</f>
        <v>Data questionnaire: Connected objects and devices</v>
      </c>
      <c r="E803" s="223" t="s">
        <v>1327</v>
      </c>
      <c r="F803">
        <v>802</v>
      </c>
      <c r="G803" t="str">
        <f>'Data - connected objects'!$B$63</f>
        <v>2.3.2.</v>
      </c>
      <c r="H803" s="224" t="s">
        <v>514</v>
      </c>
      <c r="I803" s="223"/>
      <c r="J803" s="223"/>
      <c r="K803" s="223" t="s">
        <v>521</v>
      </c>
      <c r="L803" t="s">
        <v>667</v>
      </c>
      <c r="M803" s="223" t="str">
        <f>'Data - connected objects'!$I$37</f>
        <v>Q1 2025</v>
      </c>
    </row>
    <row r="804" spans="1:13" x14ac:dyDescent="0.45">
      <c r="A804" s="225">
        <f>'Overview and definitions'!$C$4</f>
        <v>0</v>
      </c>
      <c r="B804" s="225">
        <f>'Overview and definitions'!$C$6</f>
        <v>0</v>
      </c>
      <c r="C804" s="225">
        <f>'Overview and definitions'!$C$7</f>
        <v>0</v>
      </c>
      <c r="D804" s="225" t="str">
        <f>'Data - connected objects'!$C$1</f>
        <v>Data questionnaire: Connected objects and devices</v>
      </c>
      <c r="E804" s="225" t="s">
        <v>1327</v>
      </c>
      <c r="F804">
        <v>803</v>
      </c>
      <c r="G804" t="str">
        <f>'Data - connected objects'!$B$63</f>
        <v>2.3.2.</v>
      </c>
      <c r="H804" s="225" t="s">
        <v>514</v>
      </c>
      <c r="I804" s="225"/>
      <c r="J804" s="225"/>
      <c r="K804" s="225" t="s">
        <v>521</v>
      </c>
      <c r="L804" t="s">
        <v>667</v>
      </c>
      <c r="M804" s="225" t="str">
        <f>'Data - connected objects'!$M$37</f>
        <v>Q2 2025</v>
      </c>
    </row>
    <row r="805" spans="1:13" x14ac:dyDescent="0.45">
      <c r="A805" s="223">
        <f>'Overview and definitions'!$C$4</f>
        <v>0</v>
      </c>
      <c r="B805" s="223">
        <f>'Overview and definitions'!$C$6</f>
        <v>0</v>
      </c>
      <c r="C805" s="223">
        <f>'Overview and definitions'!$C$7</f>
        <v>0</v>
      </c>
      <c r="D805" s="223" t="str">
        <f>'Data - connected objects'!$C$1</f>
        <v>Data questionnaire: Connected objects and devices</v>
      </c>
      <c r="E805" s="223" t="s">
        <v>1327</v>
      </c>
      <c r="F805">
        <v>804</v>
      </c>
      <c r="G805" t="str">
        <f>'Data - connected objects'!$B$63</f>
        <v>2.3.2.</v>
      </c>
      <c r="H805" s="224" t="s">
        <v>514</v>
      </c>
      <c r="I805" s="223"/>
      <c r="J805" s="223"/>
      <c r="K805" s="223" t="s">
        <v>521</v>
      </c>
      <c r="L805" t="s">
        <v>667</v>
      </c>
      <c r="M805" s="223" t="str">
        <f>'Data - connected objects'!$Q$37</f>
        <v>Q3 2025</v>
      </c>
    </row>
    <row r="806" spans="1:13" x14ac:dyDescent="0.45">
      <c r="A806" s="225">
        <f>'Overview and definitions'!$C$4</f>
        <v>0</v>
      </c>
      <c r="B806" s="225">
        <f>'Overview and definitions'!$C$6</f>
        <v>0</v>
      </c>
      <c r="C806" s="225">
        <f>'Overview and definitions'!$C$7</f>
        <v>0</v>
      </c>
      <c r="D806" s="225" t="str">
        <f>'Data - connected objects'!$C$1</f>
        <v>Data questionnaire: Connected objects and devices</v>
      </c>
      <c r="E806" s="225" t="s">
        <v>1327</v>
      </c>
      <c r="F806">
        <v>805</v>
      </c>
      <c r="G806" t="str">
        <f>'Data - connected objects'!$B$64</f>
        <v>2.3.3.</v>
      </c>
      <c r="H806" s="225" t="s">
        <v>514</v>
      </c>
      <c r="I806" s="225"/>
      <c r="J806" s="225"/>
      <c r="K806" s="225" t="s">
        <v>585</v>
      </c>
      <c r="L806" t="s">
        <v>667</v>
      </c>
      <c r="M806" s="225" t="str">
        <f>'Data - connected objects'!$E$37</f>
        <v>Q4 2024</v>
      </c>
    </row>
    <row r="807" spans="1:13" x14ac:dyDescent="0.45">
      <c r="A807" s="223">
        <f>'Overview and definitions'!$C$4</f>
        <v>0</v>
      </c>
      <c r="B807" s="223">
        <f>'Overview and definitions'!$C$6</f>
        <v>0</v>
      </c>
      <c r="C807" s="223">
        <f>'Overview and definitions'!$C$7</f>
        <v>0</v>
      </c>
      <c r="D807" s="223" t="str">
        <f>'Data - connected objects'!$C$1</f>
        <v>Data questionnaire: Connected objects and devices</v>
      </c>
      <c r="E807" s="223" t="s">
        <v>1327</v>
      </c>
      <c r="F807">
        <v>806</v>
      </c>
      <c r="G807" t="str">
        <f>'Data - connected objects'!$B$64</f>
        <v>2.3.3.</v>
      </c>
      <c r="H807" s="224" t="s">
        <v>514</v>
      </c>
      <c r="I807" s="223"/>
      <c r="J807" s="223"/>
      <c r="K807" s="223" t="s">
        <v>585</v>
      </c>
      <c r="L807" t="s">
        <v>667</v>
      </c>
      <c r="M807" s="223" t="str">
        <f>'Data - connected objects'!$I$37</f>
        <v>Q1 2025</v>
      </c>
    </row>
    <row r="808" spans="1:13" x14ac:dyDescent="0.45">
      <c r="A808" s="225">
        <f>'Overview and definitions'!$C$4</f>
        <v>0</v>
      </c>
      <c r="B808" s="225">
        <f>'Overview and definitions'!$C$6</f>
        <v>0</v>
      </c>
      <c r="C808" s="225">
        <f>'Overview and definitions'!$C$7</f>
        <v>0</v>
      </c>
      <c r="D808" s="225" t="str">
        <f>'Data - connected objects'!$C$1</f>
        <v>Data questionnaire: Connected objects and devices</v>
      </c>
      <c r="E808" s="225" t="s">
        <v>1327</v>
      </c>
      <c r="F808">
        <v>807</v>
      </c>
      <c r="G808" t="str">
        <f>'Data - connected objects'!$B$64</f>
        <v>2.3.3.</v>
      </c>
      <c r="H808" s="225" t="s">
        <v>514</v>
      </c>
      <c r="I808" s="225"/>
      <c r="J808" s="225"/>
      <c r="K808" s="225" t="s">
        <v>585</v>
      </c>
      <c r="L808" t="s">
        <v>667</v>
      </c>
      <c r="M808" s="225" t="str">
        <f>'Data - connected objects'!$M$37</f>
        <v>Q2 2025</v>
      </c>
    </row>
    <row r="809" spans="1:13" x14ac:dyDescent="0.45">
      <c r="A809" s="223">
        <f>'Overview and definitions'!$C$4</f>
        <v>0</v>
      </c>
      <c r="B809" s="223">
        <f>'Overview and definitions'!$C$6</f>
        <v>0</v>
      </c>
      <c r="C809" s="223">
        <f>'Overview and definitions'!$C$7</f>
        <v>0</v>
      </c>
      <c r="D809" s="223" t="str">
        <f>'Data - connected objects'!$C$1</f>
        <v>Data questionnaire: Connected objects and devices</v>
      </c>
      <c r="E809" s="223" t="s">
        <v>1327</v>
      </c>
      <c r="F809">
        <v>808</v>
      </c>
      <c r="G809" t="str">
        <f>'Data - connected objects'!$B$64</f>
        <v>2.3.3.</v>
      </c>
      <c r="H809" s="224" t="s">
        <v>514</v>
      </c>
      <c r="I809" s="223"/>
      <c r="J809" s="223"/>
      <c r="K809" s="223" t="s">
        <v>585</v>
      </c>
      <c r="L809" t="s">
        <v>667</v>
      </c>
      <c r="M809" s="223" t="str">
        <f>'Data - connected objects'!$Q$37</f>
        <v>Q3 2025</v>
      </c>
    </row>
    <row r="810" spans="1:13" x14ac:dyDescent="0.45">
      <c r="A810" s="225">
        <f>'Overview and definitions'!$C$4</f>
        <v>0</v>
      </c>
      <c r="B810" s="225">
        <f>'Overview and definitions'!$C$6</f>
        <v>0</v>
      </c>
      <c r="C810" s="225">
        <f>'Overview and definitions'!$C$7</f>
        <v>0</v>
      </c>
      <c r="D810" s="225" t="str">
        <f>'Data - connected objects'!$C$1</f>
        <v>Data questionnaire: Connected objects and devices</v>
      </c>
      <c r="E810" s="225" t="s">
        <v>1327</v>
      </c>
      <c r="F810">
        <v>809</v>
      </c>
      <c r="G810" t="str">
        <f>'Data - connected objects'!$B$66</f>
        <v>2.3.4.</v>
      </c>
      <c r="H810" s="225" t="s">
        <v>514</v>
      </c>
      <c r="I810" s="225"/>
      <c r="J810" s="225"/>
      <c r="K810" s="225" t="s">
        <v>1318</v>
      </c>
      <c r="L810" t="s">
        <v>667</v>
      </c>
      <c r="M810" s="225" t="str">
        <f>'Data - connected objects'!$E$37</f>
        <v>Q4 2024</v>
      </c>
    </row>
    <row r="811" spans="1:13" x14ac:dyDescent="0.45">
      <c r="A811" s="223">
        <f>'Overview and definitions'!$C$4</f>
        <v>0</v>
      </c>
      <c r="B811" s="223">
        <f>'Overview and definitions'!$C$6</f>
        <v>0</v>
      </c>
      <c r="C811" s="223">
        <f>'Overview and definitions'!$C$7</f>
        <v>0</v>
      </c>
      <c r="D811" s="223" t="str">
        <f>'Data - connected objects'!$C$1</f>
        <v>Data questionnaire: Connected objects and devices</v>
      </c>
      <c r="E811" s="223" t="s">
        <v>1327</v>
      </c>
      <c r="F811">
        <v>810</v>
      </c>
      <c r="G811" t="str">
        <f>'Data - connected objects'!$B$66</f>
        <v>2.3.4.</v>
      </c>
      <c r="H811" s="224" t="s">
        <v>514</v>
      </c>
      <c r="I811" s="223"/>
      <c r="J811" s="223"/>
      <c r="K811" s="223" t="s">
        <v>1318</v>
      </c>
      <c r="L811" t="s">
        <v>667</v>
      </c>
      <c r="M811" s="223" t="str">
        <f>'Data - connected objects'!$I$37</f>
        <v>Q1 2025</v>
      </c>
    </row>
    <row r="812" spans="1:13" x14ac:dyDescent="0.45">
      <c r="A812" s="225">
        <f>'Overview and definitions'!$C$4</f>
        <v>0</v>
      </c>
      <c r="B812" s="225">
        <f>'Overview and definitions'!$C$6</f>
        <v>0</v>
      </c>
      <c r="C812" s="225">
        <f>'Overview and definitions'!$C$7</f>
        <v>0</v>
      </c>
      <c r="D812" s="225" t="str">
        <f>'Data - connected objects'!$C$1</f>
        <v>Data questionnaire: Connected objects and devices</v>
      </c>
      <c r="E812" s="225" t="s">
        <v>1327</v>
      </c>
      <c r="F812">
        <v>811</v>
      </c>
      <c r="G812" t="str">
        <f>'Data - connected objects'!$B$66</f>
        <v>2.3.4.</v>
      </c>
      <c r="H812" s="225" t="s">
        <v>514</v>
      </c>
      <c r="I812" s="225"/>
      <c r="J812" s="225"/>
      <c r="K812" s="225" t="s">
        <v>1318</v>
      </c>
      <c r="L812" t="s">
        <v>667</v>
      </c>
      <c r="M812" s="225" t="str">
        <f>'Data - connected objects'!$M$37</f>
        <v>Q2 2025</v>
      </c>
    </row>
    <row r="813" spans="1:13" x14ac:dyDescent="0.45">
      <c r="A813" s="223">
        <f>'Overview and definitions'!$C$4</f>
        <v>0</v>
      </c>
      <c r="B813" s="223">
        <f>'Overview and definitions'!$C$6</f>
        <v>0</v>
      </c>
      <c r="C813" s="223">
        <f>'Overview and definitions'!$C$7</f>
        <v>0</v>
      </c>
      <c r="D813" s="223" t="str">
        <f>'Data - connected objects'!$C$1</f>
        <v>Data questionnaire: Connected objects and devices</v>
      </c>
      <c r="E813" s="223" t="s">
        <v>1327</v>
      </c>
      <c r="F813">
        <v>812</v>
      </c>
      <c r="G813" t="str">
        <f>'Data - connected objects'!$B$66</f>
        <v>2.3.4.</v>
      </c>
      <c r="H813" s="224" t="s">
        <v>514</v>
      </c>
      <c r="I813" s="223"/>
      <c r="J813" s="223"/>
      <c r="K813" s="223" t="s">
        <v>1318</v>
      </c>
      <c r="L813" t="s">
        <v>667</v>
      </c>
      <c r="M813" s="223" t="str">
        <f>'Data - connected objects'!$Q$37</f>
        <v>Q3 2025</v>
      </c>
    </row>
    <row r="814" spans="1:13" x14ac:dyDescent="0.45">
      <c r="A814" s="225">
        <f>'Overview and definitions'!$C$4</f>
        <v>0</v>
      </c>
      <c r="B814" s="225">
        <f>'Overview and definitions'!$C$6</f>
        <v>0</v>
      </c>
      <c r="C814" s="225">
        <f>'Overview and definitions'!$C$7</f>
        <v>0</v>
      </c>
      <c r="D814" s="225" t="str">
        <f>'Data - connected objects'!$C$1</f>
        <v>Data questionnaire: Connected objects and devices</v>
      </c>
      <c r="E814" s="225" t="s">
        <v>1328</v>
      </c>
      <c r="F814">
        <v>813</v>
      </c>
      <c r="G814" t="str">
        <f>'Data - connected objects'!$B$74</f>
        <v>3.1.1.</v>
      </c>
      <c r="H814" s="225" t="s">
        <v>517</v>
      </c>
      <c r="I814" s="225"/>
      <c r="J814" s="225"/>
      <c r="K814" s="225" t="s">
        <v>773</v>
      </c>
      <c r="L814" t="s">
        <v>70</v>
      </c>
      <c r="M814" s="225" t="str">
        <f>'Data - connected objects'!$E$37</f>
        <v>Q4 2024</v>
      </c>
    </row>
    <row r="815" spans="1:13" x14ac:dyDescent="0.45">
      <c r="A815" s="223">
        <f>'Overview and definitions'!$C$4</f>
        <v>0</v>
      </c>
      <c r="B815" s="223">
        <f>'Overview and definitions'!$C$6</f>
        <v>0</v>
      </c>
      <c r="C815" s="223">
        <f>'Overview and definitions'!$C$7</f>
        <v>0</v>
      </c>
      <c r="D815" s="223" t="str">
        <f>'Data - connected objects'!$C$1</f>
        <v>Data questionnaire: Connected objects and devices</v>
      </c>
      <c r="E815" s="223" t="s">
        <v>1328</v>
      </c>
      <c r="F815">
        <v>814</v>
      </c>
      <c r="G815" t="str">
        <f>'Data - connected objects'!$B$74</f>
        <v>3.1.1.</v>
      </c>
      <c r="H815" s="224" t="s">
        <v>517</v>
      </c>
      <c r="I815" s="223"/>
      <c r="J815" s="223"/>
      <c r="K815" s="223" t="s">
        <v>773</v>
      </c>
      <c r="L815" t="s">
        <v>70</v>
      </c>
      <c r="M815" s="223" t="str">
        <f>'Data - connected objects'!$I$37</f>
        <v>Q1 2025</v>
      </c>
    </row>
    <row r="816" spans="1:13" x14ac:dyDescent="0.45">
      <c r="A816" s="225">
        <f>'Overview and definitions'!$C$4</f>
        <v>0</v>
      </c>
      <c r="B816" s="225">
        <f>'Overview and definitions'!$C$6</f>
        <v>0</v>
      </c>
      <c r="C816" s="225">
        <f>'Overview and definitions'!$C$7</f>
        <v>0</v>
      </c>
      <c r="D816" s="225" t="str">
        <f>'Data - connected objects'!$C$1</f>
        <v>Data questionnaire: Connected objects and devices</v>
      </c>
      <c r="E816" s="225" t="s">
        <v>1328</v>
      </c>
      <c r="F816">
        <v>815</v>
      </c>
      <c r="G816" t="str">
        <f>'Data - connected objects'!$B$74</f>
        <v>3.1.1.</v>
      </c>
      <c r="H816" s="225" t="s">
        <v>517</v>
      </c>
      <c r="I816" s="225"/>
      <c r="J816" s="225"/>
      <c r="K816" s="225" t="s">
        <v>773</v>
      </c>
      <c r="L816" t="s">
        <v>70</v>
      </c>
      <c r="M816" s="225" t="str">
        <f>'Data - connected objects'!$M$37</f>
        <v>Q2 2025</v>
      </c>
    </row>
    <row r="817" spans="1:13" x14ac:dyDescent="0.45">
      <c r="A817" s="223">
        <f>'Overview and definitions'!$C$4</f>
        <v>0</v>
      </c>
      <c r="B817" s="223">
        <f>'Overview and definitions'!$C$6</f>
        <v>0</v>
      </c>
      <c r="C817" s="223">
        <f>'Overview and definitions'!$C$7</f>
        <v>0</v>
      </c>
      <c r="D817" s="223" t="str">
        <f>'Data - connected objects'!$C$1</f>
        <v>Data questionnaire: Connected objects and devices</v>
      </c>
      <c r="E817" s="223" t="s">
        <v>1328</v>
      </c>
      <c r="F817">
        <v>816</v>
      </c>
      <c r="G817" t="str">
        <f>'Data - connected objects'!$B$74</f>
        <v>3.1.1.</v>
      </c>
      <c r="H817" s="224" t="s">
        <v>517</v>
      </c>
      <c r="I817" s="223"/>
      <c r="J817" s="223"/>
      <c r="K817" s="223" t="s">
        <v>773</v>
      </c>
      <c r="L817" t="s">
        <v>70</v>
      </c>
      <c r="M817" s="223" t="str">
        <f>'Data - connected objects'!$Q$37</f>
        <v>Q3 2025</v>
      </c>
    </row>
    <row r="818" spans="1:13" x14ac:dyDescent="0.45">
      <c r="A818" s="225">
        <f>'Overview and definitions'!$C$4</f>
        <v>0</v>
      </c>
      <c r="B818" s="225">
        <f>'Overview and definitions'!$C$6</f>
        <v>0</v>
      </c>
      <c r="C818" s="225">
        <f>'Overview and definitions'!$C$7</f>
        <v>0</v>
      </c>
      <c r="D818" s="225" t="str">
        <f>'Data - connected objects'!$C$1</f>
        <v>Data questionnaire: Connected objects and devices</v>
      </c>
      <c r="E818" s="225" t="s">
        <v>1328</v>
      </c>
      <c r="F818">
        <v>817</v>
      </c>
      <c r="G818" t="str">
        <f>'Data - connected objects'!$B$76</f>
        <v>3.1.2.</v>
      </c>
      <c r="H818" s="225" t="s">
        <v>517</v>
      </c>
      <c r="I818" s="225"/>
      <c r="J818" s="225"/>
      <c r="K818" s="225" t="s">
        <v>521</v>
      </c>
      <c r="L818" t="s">
        <v>70</v>
      </c>
      <c r="M818" s="225" t="str">
        <f>'Data - connected objects'!$E$37</f>
        <v>Q4 2024</v>
      </c>
    </row>
    <row r="819" spans="1:13" x14ac:dyDescent="0.45">
      <c r="A819" s="223">
        <f>'Overview and definitions'!$C$4</f>
        <v>0</v>
      </c>
      <c r="B819" s="223">
        <f>'Overview and definitions'!$C$6</f>
        <v>0</v>
      </c>
      <c r="C819" s="223">
        <f>'Overview and definitions'!$C$7</f>
        <v>0</v>
      </c>
      <c r="D819" s="223" t="str">
        <f>'Data - connected objects'!$C$1</f>
        <v>Data questionnaire: Connected objects and devices</v>
      </c>
      <c r="E819" s="223" t="s">
        <v>1328</v>
      </c>
      <c r="F819">
        <v>818</v>
      </c>
      <c r="G819" t="str">
        <f>'Data - connected objects'!$B$76</f>
        <v>3.1.2.</v>
      </c>
      <c r="H819" s="224" t="s">
        <v>517</v>
      </c>
      <c r="I819" s="223"/>
      <c r="J819" s="223"/>
      <c r="K819" s="223" t="s">
        <v>521</v>
      </c>
      <c r="L819" t="s">
        <v>70</v>
      </c>
      <c r="M819" s="223" t="str">
        <f>'Data - connected objects'!$I$37</f>
        <v>Q1 2025</v>
      </c>
    </row>
    <row r="820" spans="1:13" x14ac:dyDescent="0.45">
      <c r="A820" s="225">
        <f>'Overview and definitions'!$C$4</f>
        <v>0</v>
      </c>
      <c r="B820" s="225">
        <f>'Overview and definitions'!$C$6</f>
        <v>0</v>
      </c>
      <c r="C820" s="225">
        <f>'Overview and definitions'!$C$7</f>
        <v>0</v>
      </c>
      <c r="D820" s="225" t="str">
        <f>'Data - connected objects'!$C$1</f>
        <v>Data questionnaire: Connected objects and devices</v>
      </c>
      <c r="E820" s="225" t="s">
        <v>1328</v>
      </c>
      <c r="F820">
        <v>819</v>
      </c>
      <c r="G820" t="str">
        <f>'Data - connected objects'!$B$76</f>
        <v>3.1.2.</v>
      </c>
      <c r="H820" s="225" t="s">
        <v>517</v>
      </c>
      <c r="I820" s="225"/>
      <c r="J820" s="225"/>
      <c r="K820" s="225" t="s">
        <v>521</v>
      </c>
      <c r="L820" t="s">
        <v>70</v>
      </c>
      <c r="M820" s="225" t="str">
        <f>'Data - connected objects'!$M$37</f>
        <v>Q2 2025</v>
      </c>
    </row>
    <row r="821" spans="1:13" x14ac:dyDescent="0.45">
      <c r="A821" s="223">
        <f>'Overview and definitions'!$C$4</f>
        <v>0</v>
      </c>
      <c r="B821" s="223">
        <f>'Overview and definitions'!$C$6</f>
        <v>0</v>
      </c>
      <c r="C821" s="223">
        <f>'Overview and definitions'!$C$7</f>
        <v>0</v>
      </c>
      <c r="D821" s="223" t="str">
        <f>'Data - connected objects'!$C$1</f>
        <v>Data questionnaire: Connected objects and devices</v>
      </c>
      <c r="E821" s="223" t="s">
        <v>1328</v>
      </c>
      <c r="F821">
        <v>820</v>
      </c>
      <c r="G821" t="str">
        <f>'Data - connected objects'!$B$76</f>
        <v>3.1.2.</v>
      </c>
      <c r="H821" s="224" t="s">
        <v>517</v>
      </c>
      <c r="I821" s="223"/>
      <c r="J821" s="223"/>
      <c r="K821" s="223" t="s">
        <v>521</v>
      </c>
      <c r="L821" t="s">
        <v>70</v>
      </c>
      <c r="M821" s="223" t="str">
        <f>'Data - connected objects'!$Q$37</f>
        <v>Q3 2025</v>
      </c>
    </row>
    <row r="822" spans="1:13" x14ac:dyDescent="0.45">
      <c r="A822" s="225">
        <f>'Overview and definitions'!$C$4</f>
        <v>0</v>
      </c>
      <c r="B822" s="225">
        <f>'Overview and definitions'!$C$6</f>
        <v>0</v>
      </c>
      <c r="C822" s="225">
        <f>'Overview and definitions'!$C$7</f>
        <v>0</v>
      </c>
      <c r="D822" s="225" t="str">
        <f>'Data - connected objects'!$C$1</f>
        <v>Data questionnaire: Connected objects and devices</v>
      </c>
      <c r="E822" s="225" t="s">
        <v>1328</v>
      </c>
      <c r="F822">
        <v>821</v>
      </c>
      <c r="G822" t="str">
        <f>'Data - connected objects'!$B$78</f>
        <v>3.1.3.1.</v>
      </c>
      <c r="H822" s="225" t="s">
        <v>517</v>
      </c>
      <c r="I822" s="225"/>
      <c r="J822" s="225"/>
      <c r="K822" s="225" t="s">
        <v>585</v>
      </c>
      <c r="L822" t="s">
        <v>70</v>
      </c>
      <c r="M822" s="225" t="str">
        <f>'Data - connected objects'!$E$37</f>
        <v>Q4 2024</v>
      </c>
    </row>
    <row r="823" spans="1:13" x14ac:dyDescent="0.45">
      <c r="A823" s="223">
        <f>'Overview and definitions'!$C$4</f>
        <v>0</v>
      </c>
      <c r="B823" s="223">
        <f>'Overview and definitions'!$C$6</f>
        <v>0</v>
      </c>
      <c r="C823" s="223">
        <f>'Overview and definitions'!$C$7</f>
        <v>0</v>
      </c>
      <c r="D823" s="223" t="str">
        <f>'Data - connected objects'!$C$1</f>
        <v>Data questionnaire: Connected objects and devices</v>
      </c>
      <c r="E823" s="223" t="s">
        <v>1328</v>
      </c>
      <c r="F823">
        <v>822</v>
      </c>
      <c r="G823" t="str">
        <f>'Data - connected objects'!$B$78</f>
        <v>3.1.3.1.</v>
      </c>
      <c r="H823" s="224" t="s">
        <v>517</v>
      </c>
      <c r="I823" s="223"/>
      <c r="J823" s="223"/>
      <c r="K823" s="223" t="s">
        <v>585</v>
      </c>
      <c r="L823" t="s">
        <v>70</v>
      </c>
      <c r="M823" s="223" t="str">
        <f>'Data - connected objects'!$I$37</f>
        <v>Q1 2025</v>
      </c>
    </row>
    <row r="824" spans="1:13" x14ac:dyDescent="0.45">
      <c r="A824" s="225">
        <f>'Overview and definitions'!$C$4</f>
        <v>0</v>
      </c>
      <c r="B824" s="225">
        <f>'Overview and definitions'!$C$6</f>
        <v>0</v>
      </c>
      <c r="C824" s="225">
        <f>'Overview and definitions'!$C$7</f>
        <v>0</v>
      </c>
      <c r="D824" s="225" t="str">
        <f>'Data - connected objects'!$C$1</f>
        <v>Data questionnaire: Connected objects and devices</v>
      </c>
      <c r="E824" s="225" t="s">
        <v>1328</v>
      </c>
      <c r="F824">
        <v>823</v>
      </c>
      <c r="G824" t="str">
        <f>'Data - connected objects'!$B$78</f>
        <v>3.1.3.1.</v>
      </c>
      <c r="H824" s="225" t="s">
        <v>517</v>
      </c>
      <c r="I824" s="225"/>
      <c r="J824" s="225"/>
      <c r="K824" s="225" t="s">
        <v>585</v>
      </c>
      <c r="L824" t="s">
        <v>70</v>
      </c>
      <c r="M824" s="225" t="str">
        <f>'Data - connected objects'!$M$37</f>
        <v>Q2 2025</v>
      </c>
    </row>
    <row r="825" spans="1:13" x14ac:dyDescent="0.45">
      <c r="A825" s="223">
        <f>'Overview and definitions'!$C$4</f>
        <v>0</v>
      </c>
      <c r="B825" s="223">
        <f>'Overview and definitions'!$C$6</f>
        <v>0</v>
      </c>
      <c r="C825" s="223">
        <f>'Overview and definitions'!$C$7</f>
        <v>0</v>
      </c>
      <c r="D825" s="223" t="str">
        <f>'Data - connected objects'!$C$1</f>
        <v>Data questionnaire: Connected objects and devices</v>
      </c>
      <c r="E825" s="223" t="s">
        <v>1328</v>
      </c>
      <c r="F825">
        <v>824</v>
      </c>
      <c r="G825" t="str">
        <f>'Data - connected objects'!$B$78</f>
        <v>3.1.3.1.</v>
      </c>
      <c r="H825" s="224" t="s">
        <v>517</v>
      </c>
      <c r="I825" s="223"/>
      <c r="J825" s="223"/>
      <c r="K825" s="223" t="s">
        <v>585</v>
      </c>
      <c r="L825" t="s">
        <v>70</v>
      </c>
      <c r="M825" s="223" t="str">
        <f>'Data - connected objects'!$Q$37</f>
        <v>Q3 2025</v>
      </c>
    </row>
    <row r="826" spans="1:13" x14ac:dyDescent="0.45">
      <c r="A826" s="225">
        <f>'Overview and definitions'!$C$4</f>
        <v>0</v>
      </c>
      <c r="B826" s="225">
        <f>'Overview and definitions'!$C$6</f>
        <v>0</v>
      </c>
      <c r="C826" s="225">
        <f>'Overview and definitions'!$C$7</f>
        <v>0</v>
      </c>
      <c r="D826" s="225" t="str">
        <f>'Data - connected objects'!$C$1</f>
        <v>Data questionnaire: Connected objects and devices</v>
      </c>
      <c r="E826" s="225" t="s">
        <v>1328</v>
      </c>
      <c r="F826">
        <v>825</v>
      </c>
      <c r="G826" t="str">
        <f>'Data - connected objects'!$B$79</f>
        <v>3.1.3.2.</v>
      </c>
      <c r="H826" s="225" t="s">
        <v>517</v>
      </c>
      <c r="I826" s="225"/>
      <c r="J826" s="225"/>
      <c r="K826" s="225" t="s">
        <v>585</v>
      </c>
      <c r="L826" t="s">
        <v>70</v>
      </c>
      <c r="M826" s="225" t="str">
        <f>'Data - connected objects'!$E$37</f>
        <v>Q4 2024</v>
      </c>
    </row>
    <row r="827" spans="1:13" x14ac:dyDescent="0.45">
      <c r="A827" s="223">
        <f>'Overview and definitions'!$C$4</f>
        <v>0</v>
      </c>
      <c r="B827" s="223">
        <f>'Overview and definitions'!$C$6</f>
        <v>0</v>
      </c>
      <c r="C827" s="223">
        <f>'Overview and definitions'!$C$7</f>
        <v>0</v>
      </c>
      <c r="D827" s="223" t="str">
        <f>'Data - connected objects'!$C$1</f>
        <v>Data questionnaire: Connected objects and devices</v>
      </c>
      <c r="E827" s="223" t="s">
        <v>1328</v>
      </c>
      <c r="F827">
        <v>826</v>
      </c>
      <c r="G827" t="str">
        <f>'Data - connected objects'!$B$79</f>
        <v>3.1.3.2.</v>
      </c>
      <c r="H827" s="224" t="s">
        <v>517</v>
      </c>
      <c r="I827" s="223"/>
      <c r="J827" s="223"/>
      <c r="K827" s="223" t="s">
        <v>585</v>
      </c>
      <c r="L827" t="s">
        <v>70</v>
      </c>
      <c r="M827" s="223" t="str">
        <f>'Data - connected objects'!$I$37</f>
        <v>Q1 2025</v>
      </c>
    </row>
    <row r="828" spans="1:13" x14ac:dyDescent="0.45">
      <c r="A828" s="225">
        <f>'Overview and definitions'!$C$4</f>
        <v>0</v>
      </c>
      <c r="B828" s="225">
        <f>'Overview and definitions'!$C$6</f>
        <v>0</v>
      </c>
      <c r="C828" s="225">
        <f>'Overview and definitions'!$C$7</f>
        <v>0</v>
      </c>
      <c r="D828" s="225" t="str">
        <f>'Data - connected objects'!$C$1</f>
        <v>Data questionnaire: Connected objects and devices</v>
      </c>
      <c r="E828" s="225" t="s">
        <v>1328</v>
      </c>
      <c r="F828">
        <v>827</v>
      </c>
      <c r="G828" t="str">
        <f>'Data - connected objects'!$B$79</f>
        <v>3.1.3.2.</v>
      </c>
      <c r="H828" s="225" t="s">
        <v>517</v>
      </c>
      <c r="I828" s="225"/>
      <c r="J828" s="225"/>
      <c r="K828" s="225" t="s">
        <v>585</v>
      </c>
      <c r="L828" t="s">
        <v>70</v>
      </c>
      <c r="M828" s="225" t="str">
        <f>'Data - connected objects'!$M$37</f>
        <v>Q2 2025</v>
      </c>
    </row>
    <row r="829" spans="1:13" x14ac:dyDescent="0.45">
      <c r="A829" s="223">
        <f>'Overview and definitions'!$C$4</f>
        <v>0</v>
      </c>
      <c r="B829" s="223">
        <f>'Overview and definitions'!$C$6</f>
        <v>0</v>
      </c>
      <c r="C829" s="223">
        <f>'Overview and definitions'!$C$7</f>
        <v>0</v>
      </c>
      <c r="D829" s="223" t="str">
        <f>'Data - connected objects'!$C$1</f>
        <v>Data questionnaire: Connected objects and devices</v>
      </c>
      <c r="E829" s="223" t="s">
        <v>1328</v>
      </c>
      <c r="F829">
        <v>828</v>
      </c>
      <c r="G829" t="str">
        <f>'Data - connected objects'!$B$79</f>
        <v>3.1.3.2.</v>
      </c>
      <c r="H829" s="224" t="s">
        <v>517</v>
      </c>
      <c r="I829" s="223"/>
      <c r="J829" s="223"/>
      <c r="K829" s="223" t="s">
        <v>585</v>
      </c>
      <c r="L829" t="s">
        <v>70</v>
      </c>
      <c r="M829" s="223" t="str">
        <f>'Data - connected objects'!$Q$37</f>
        <v>Q3 2025</v>
      </c>
    </row>
    <row r="830" spans="1:13" x14ac:dyDescent="0.45">
      <c r="A830" s="225">
        <f>'Overview and definitions'!$C$4</f>
        <v>0</v>
      </c>
      <c r="B830" s="225">
        <f>'Overview and definitions'!$C$6</f>
        <v>0</v>
      </c>
      <c r="C830" s="225">
        <f>'Overview and definitions'!$C$7</f>
        <v>0</v>
      </c>
      <c r="D830" s="225" t="str">
        <f>'Data - connected objects'!$C$1</f>
        <v>Data questionnaire: Connected objects and devices</v>
      </c>
      <c r="E830" s="225" t="s">
        <v>1328</v>
      </c>
      <c r="F830">
        <v>829</v>
      </c>
      <c r="G830" t="str">
        <f>'Data - connected objects'!$B$80</f>
        <v>3.1.3.3.</v>
      </c>
      <c r="H830" s="225" t="s">
        <v>517</v>
      </c>
      <c r="I830" s="225"/>
      <c r="J830" s="225"/>
      <c r="K830" s="225" t="s">
        <v>585</v>
      </c>
      <c r="L830" t="s">
        <v>70</v>
      </c>
      <c r="M830" s="225" t="str">
        <f>'Data - connected objects'!$E$37</f>
        <v>Q4 2024</v>
      </c>
    </row>
    <row r="831" spans="1:13" x14ac:dyDescent="0.45">
      <c r="A831" s="223">
        <f>'Overview and definitions'!$C$4</f>
        <v>0</v>
      </c>
      <c r="B831" s="223">
        <f>'Overview and definitions'!$C$6</f>
        <v>0</v>
      </c>
      <c r="C831" s="223">
        <f>'Overview and definitions'!$C$7</f>
        <v>0</v>
      </c>
      <c r="D831" s="223" t="str">
        <f>'Data - connected objects'!$C$1</f>
        <v>Data questionnaire: Connected objects and devices</v>
      </c>
      <c r="E831" s="223" t="s">
        <v>1328</v>
      </c>
      <c r="F831">
        <v>830</v>
      </c>
      <c r="G831" t="str">
        <f>'Data - connected objects'!$B$80</f>
        <v>3.1.3.3.</v>
      </c>
      <c r="H831" s="224" t="s">
        <v>517</v>
      </c>
      <c r="I831" s="223"/>
      <c r="J831" s="223"/>
      <c r="K831" s="223" t="s">
        <v>585</v>
      </c>
      <c r="L831" t="s">
        <v>70</v>
      </c>
      <c r="M831" s="223" t="str">
        <f>'Data - connected objects'!$I$37</f>
        <v>Q1 2025</v>
      </c>
    </row>
    <row r="832" spans="1:13" x14ac:dyDescent="0.45">
      <c r="A832" s="225">
        <f>'Overview and definitions'!$C$4</f>
        <v>0</v>
      </c>
      <c r="B832" s="225">
        <f>'Overview and definitions'!$C$6</f>
        <v>0</v>
      </c>
      <c r="C832" s="225">
        <f>'Overview and definitions'!$C$7</f>
        <v>0</v>
      </c>
      <c r="D832" s="225" t="str">
        <f>'Data - connected objects'!$C$1</f>
        <v>Data questionnaire: Connected objects and devices</v>
      </c>
      <c r="E832" s="225" t="s">
        <v>1328</v>
      </c>
      <c r="F832">
        <v>831</v>
      </c>
      <c r="G832" t="str">
        <f>'Data - connected objects'!$B$80</f>
        <v>3.1.3.3.</v>
      </c>
      <c r="H832" s="225" t="s">
        <v>517</v>
      </c>
      <c r="I832" s="225"/>
      <c r="J832" s="225"/>
      <c r="K832" s="225" t="s">
        <v>585</v>
      </c>
      <c r="L832" t="s">
        <v>70</v>
      </c>
      <c r="M832" s="225" t="str">
        <f>'Data - connected objects'!$M$37</f>
        <v>Q2 2025</v>
      </c>
    </row>
    <row r="833" spans="1:13" x14ac:dyDescent="0.45">
      <c r="A833" s="223">
        <f>'Overview and definitions'!$C$4</f>
        <v>0</v>
      </c>
      <c r="B833" s="223">
        <f>'Overview and definitions'!$C$6</f>
        <v>0</v>
      </c>
      <c r="C833" s="223">
        <f>'Overview and definitions'!$C$7</f>
        <v>0</v>
      </c>
      <c r="D833" s="223" t="str">
        <f>'Data - connected objects'!$C$1</f>
        <v>Data questionnaire: Connected objects and devices</v>
      </c>
      <c r="E833" s="223" t="s">
        <v>1328</v>
      </c>
      <c r="F833">
        <v>832</v>
      </c>
      <c r="G833" t="str">
        <f>'Data - connected objects'!$B$80</f>
        <v>3.1.3.3.</v>
      </c>
      <c r="H833" s="224" t="s">
        <v>517</v>
      </c>
      <c r="I833" s="223"/>
      <c r="J833" s="223"/>
      <c r="K833" s="223" t="s">
        <v>585</v>
      </c>
      <c r="L833" t="s">
        <v>70</v>
      </c>
      <c r="M833" s="223" t="str">
        <f>'Data - connected objects'!$Q$37</f>
        <v>Q3 2025</v>
      </c>
    </row>
    <row r="834" spans="1:13" x14ac:dyDescent="0.45">
      <c r="A834" s="225">
        <f>'Overview and definitions'!$C$4</f>
        <v>0</v>
      </c>
      <c r="B834" s="225">
        <f>'Overview and definitions'!$C$6</f>
        <v>0</v>
      </c>
      <c r="C834" s="225">
        <f>'Overview and definitions'!$C$7</f>
        <v>0</v>
      </c>
      <c r="D834" s="225" t="str">
        <f>'Data - connected objects'!$C$1</f>
        <v>Data questionnaire: Connected objects and devices</v>
      </c>
      <c r="E834" s="225" t="s">
        <v>1328</v>
      </c>
      <c r="F834">
        <v>833</v>
      </c>
      <c r="G834" t="str">
        <f>'Data - connected objects'!$B$74</f>
        <v>3.1.1.</v>
      </c>
      <c r="H834" s="225" t="s">
        <v>514</v>
      </c>
      <c r="I834" s="225"/>
      <c r="J834" s="225"/>
      <c r="K834" s="225" t="s">
        <v>773</v>
      </c>
      <c r="L834" t="s">
        <v>70</v>
      </c>
      <c r="M834" s="225" t="str">
        <f>'Data - connected objects'!$E$37</f>
        <v>Q4 2024</v>
      </c>
    </row>
    <row r="835" spans="1:13" x14ac:dyDescent="0.45">
      <c r="A835" s="223">
        <f>'Overview and definitions'!$C$4</f>
        <v>0</v>
      </c>
      <c r="B835" s="223">
        <f>'Overview and definitions'!$C$6</f>
        <v>0</v>
      </c>
      <c r="C835" s="223">
        <f>'Overview and definitions'!$C$7</f>
        <v>0</v>
      </c>
      <c r="D835" s="223" t="str">
        <f>'Data - connected objects'!$C$1</f>
        <v>Data questionnaire: Connected objects and devices</v>
      </c>
      <c r="E835" s="223" t="s">
        <v>1328</v>
      </c>
      <c r="F835">
        <v>834</v>
      </c>
      <c r="G835" t="str">
        <f>'Data - connected objects'!$B$74</f>
        <v>3.1.1.</v>
      </c>
      <c r="H835" s="224" t="s">
        <v>514</v>
      </c>
      <c r="I835" s="223"/>
      <c r="J835" s="223"/>
      <c r="K835" s="223" t="s">
        <v>773</v>
      </c>
      <c r="L835" t="s">
        <v>70</v>
      </c>
      <c r="M835" s="223" t="str">
        <f>'Data - connected objects'!$I$37</f>
        <v>Q1 2025</v>
      </c>
    </row>
    <row r="836" spans="1:13" x14ac:dyDescent="0.45">
      <c r="A836" s="225">
        <f>'Overview and definitions'!$C$4</f>
        <v>0</v>
      </c>
      <c r="B836" s="225">
        <f>'Overview and definitions'!$C$6</f>
        <v>0</v>
      </c>
      <c r="C836" s="225">
        <f>'Overview and definitions'!$C$7</f>
        <v>0</v>
      </c>
      <c r="D836" s="225" t="str">
        <f>'Data - connected objects'!$C$1</f>
        <v>Data questionnaire: Connected objects and devices</v>
      </c>
      <c r="E836" s="225" t="s">
        <v>1328</v>
      </c>
      <c r="F836">
        <v>835</v>
      </c>
      <c r="G836" t="str">
        <f>'Data - connected objects'!$B$74</f>
        <v>3.1.1.</v>
      </c>
      <c r="H836" s="225" t="s">
        <v>514</v>
      </c>
      <c r="I836" s="225"/>
      <c r="J836" s="225"/>
      <c r="K836" s="225" t="s">
        <v>773</v>
      </c>
      <c r="L836" t="s">
        <v>70</v>
      </c>
      <c r="M836" s="225" t="str">
        <f>'Data - connected objects'!$M$37</f>
        <v>Q2 2025</v>
      </c>
    </row>
    <row r="837" spans="1:13" x14ac:dyDescent="0.45">
      <c r="A837" s="223">
        <f>'Overview and definitions'!$C$4</f>
        <v>0</v>
      </c>
      <c r="B837" s="223">
        <f>'Overview and definitions'!$C$6</f>
        <v>0</v>
      </c>
      <c r="C837" s="223">
        <f>'Overview and definitions'!$C$7</f>
        <v>0</v>
      </c>
      <c r="D837" s="223" t="str">
        <f>'Data - connected objects'!$C$1</f>
        <v>Data questionnaire: Connected objects and devices</v>
      </c>
      <c r="E837" s="223" t="s">
        <v>1328</v>
      </c>
      <c r="F837">
        <v>836</v>
      </c>
      <c r="G837" t="str">
        <f>'Data - connected objects'!$B$74</f>
        <v>3.1.1.</v>
      </c>
      <c r="H837" s="224" t="s">
        <v>514</v>
      </c>
      <c r="I837" s="223"/>
      <c r="J837" s="223"/>
      <c r="K837" s="223" t="s">
        <v>773</v>
      </c>
      <c r="L837" t="s">
        <v>70</v>
      </c>
      <c r="M837" s="223" t="str">
        <f>'Data - connected objects'!$Q$37</f>
        <v>Q3 2025</v>
      </c>
    </row>
    <row r="838" spans="1:13" x14ac:dyDescent="0.45">
      <c r="A838" s="225">
        <f>'Overview and definitions'!$C$4</f>
        <v>0</v>
      </c>
      <c r="B838" s="225">
        <f>'Overview and definitions'!$C$6</f>
        <v>0</v>
      </c>
      <c r="C838" s="225">
        <f>'Overview and definitions'!$C$7</f>
        <v>0</v>
      </c>
      <c r="D838" s="225" t="str">
        <f>'Data - connected objects'!$C$1</f>
        <v>Data questionnaire: Connected objects and devices</v>
      </c>
      <c r="E838" s="225" t="s">
        <v>1328</v>
      </c>
      <c r="F838">
        <v>837</v>
      </c>
      <c r="G838" t="str">
        <f>'Data - connected objects'!$B$76</f>
        <v>3.1.2.</v>
      </c>
      <c r="H838" s="225" t="s">
        <v>514</v>
      </c>
      <c r="I838" s="225"/>
      <c r="J838" s="225"/>
      <c r="K838" s="225" t="s">
        <v>521</v>
      </c>
      <c r="L838" t="s">
        <v>70</v>
      </c>
      <c r="M838" s="225" t="str">
        <f>'Data - connected objects'!$E$37</f>
        <v>Q4 2024</v>
      </c>
    </row>
    <row r="839" spans="1:13" x14ac:dyDescent="0.45">
      <c r="A839" s="223">
        <f>'Overview and definitions'!$C$4</f>
        <v>0</v>
      </c>
      <c r="B839" s="223">
        <f>'Overview and definitions'!$C$6</f>
        <v>0</v>
      </c>
      <c r="C839" s="223">
        <f>'Overview and definitions'!$C$7</f>
        <v>0</v>
      </c>
      <c r="D839" s="223" t="str">
        <f>'Data - connected objects'!$C$1</f>
        <v>Data questionnaire: Connected objects and devices</v>
      </c>
      <c r="E839" s="223" t="s">
        <v>1328</v>
      </c>
      <c r="F839">
        <v>838</v>
      </c>
      <c r="G839" t="str">
        <f>'Data - connected objects'!$B$76</f>
        <v>3.1.2.</v>
      </c>
      <c r="H839" s="224" t="s">
        <v>514</v>
      </c>
      <c r="I839" s="223"/>
      <c r="J839" s="223"/>
      <c r="K839" s="223" t="s">
        <v>521</v>
      </c>
      <c r="L839" t="s">
        <v>70</v>
      </c>
      <c r="M839" s="223" t="str">
        <f>'Data - connected objects'!$I$37</f>
        <v>Q1 2025</v>
      </c>
    </row>
    <row r="840" spans="1:13" x14ac:dyDescent="0.45">
      <c r="A840" s="225">
        <f>'Overview and definitions'!$C$4</f>
        <v>0</v>
      </c>
      <c r="B840" s="225">
        <f>'Overview and definitions'!$C$6</f>
        <v>0</v>
      </c>
      <c r="C840" s="225">
        <f>'Overview and definitions'!$C$7</f>
        <v>0</v>
      </c>
      <c r="D840" s="225" t="str">
        <f>'Data - connected objects'!$C$1</f>
        <v>Data questionnaire: Connected objects and devices</v>
      </c>
      <c r="E840" s="225" t="s">
        <v>1328</v>
      </c>
      <c r="F840">
        <v>839</v>
      </c>
      <c r="G840" t="str">
        <f>'Data - connected objects'!$B$76</f>
        <v>3.1.2.</v>
      </c>
      <c r="H840" s="225" t="s">
        <v>514</v>
      </c>
      <c r="I840" s="225"/>
      <c r="J840" s="225"/>
      <c r="K840" s="225" t="s">
        <v>521</v>
      </c>
      <c r="L840" t="s">
        <v>70</v>
      </c>
      <c r="M840" s="225" t="str">
        <f>'Data - connected objects'!$M$37</f>
        <v>Q2 2025</v>
      </c>
    </row>
    <row r="841" spans="1:13" x14ac:dyDescent="0.45">
      <c r="A841" s="223">
        <f>'Overview and definitions'!$C$4</f>
        <v>0</v>
      </c>
      <c r="B841" s="223">
        <f>'Overview and definitions'!$C$6</f>
        <v>0</v>
      </c>
      <c r="C841" s="223">
        <f>'Overview and definitions'!$C$7</f>
        <v>0</v>
      </c>
      <c r="D841" s="223" t="str">
        <f>'Data - connected objects'!$C$1</f>
        <v>Data questionnaire: Connected objects and devices</v>
      </c>
      <c r="E841" s="223" t="s">
        <v>1328</v>
      </c>
      <c r="F841">
        <v>840</v>
      </c>
      <c r="G841" t="str">
        <f>'Data - connected objects'!$B$76</f>
        <v>3.1.2.</v>
      </c>
      <c r="H841" s="224" t="s">
        <v>514</v>
      </c>
      <c r="I841" s="223"/>
      <c r="J841" s="223"/>
      <c r="K841" s="223" t="s">
        <v>521</v>
      </c>
      <c r="L841" t="s">
        <v>70</v>
      </c>
      <c r="M841" s="223" t="str">
        <f>'Data - connected objects'!$Q$37</f>
        <v>Q3 2025</v>
      </c>
    </row>
    <row r="842" spans="1:13" x14ac:dyDescent="0.45">
      <c r="A842" s="225">
        <f>'Overview and definitions'!$C$4</f>
        <v>0</v>
      </c>
      <c r="B842" s="225">
        <f>'Overview and definitions'!$C$6</f>
        <v>0</v>
      </c>
      <c r="C842" s="225">
        <f>'Overview and definitions'!$C$7</f>
        <v>0</v>
      </c>
      <c r="D842" s="225" t="str">
        <f>'Data - connected objects'!$C$1</f>
        <v>Data questionnaire: Connected objects and devices</v>
      </c>
      <c r="E842" s="225" t="s">
        <v>1328</v>
      </c>
      <c r="F842">
        <v>841</v>
      </c>
      <c r="G842" t="str">
        <f>'Data - connected objects'!$B$78</f>
        <v>3.1.3.1.</v>
      </c>
      <c r="H842" s="225" t="s">
        <v>514</v>
      </c>
      <c r="I842" s="225"/>
      <c r="J842" s="225"/>
      <c r="K842" s="225" t="s">
        <v>585</v>
      </c>
      <c r="L842" t="s">
        <v>70</v>
      </c>
      <c r="M842" s="225" t="str">
        <f>'Data - connected objects'!$E$37</f>
        <v>Q4 2024</v>
      </c>
    </row>
    <row r="843" spans="1:13" x14ac:dyDescent="0.45">
      <c r="A843" s="223">
        <f>'Overview and definitions'!$C$4</f>
        <v>0</v>
      </c>
      <c r="B843" s="223">
        <f>'Overview and definitions'!$C$6</f>
        <v>0</v>
      </c>
      <c r="C843" s="223">
        <f>'Overview and definitions'!$C$7</f>
        <v>0</v>
      </c>
      <c r="D843" s="223" t="str">
        <f>'Data - connected objects'!$C$1</f>
        <v>Data questionnaire: Connected objects and devices</v>
      </c>
      <c r="E843" s="223" t="s">
        <v>1328</v>
      </c>
      <c r="F843">
        <v>842</v>
      </c>
      <c r="G843" t="str">
        <f>'Data - connected objects'!$B$78</f>
        <v>3.1.3.1.</v>
      </c>
      <c r="H843" s="224" t="s">
        <v>514</v>
      </c>
      <c r="I843" s="223"/>
      <c r="J843" s="223"/>
      <c r="K843" s="223" t="s">
        <v>585</v>
      </c>
      <c r="L843" t="s">
        <v>70</v>
      </c>
      <c r="M843" s="223" t="str">
        <f>'Data - connected objects'!$I$37</f>
        <v>Q1 2025</v>
      </c>
    </row>
    <row r="844" spans="1:13" x14ac:dyDescent="0.45">
      <c r="A844" s="225">
        <f>'Overview and definitions'!$C$4</f>
        <v>0</v>
      </c>
      <c r="B844" s="225">
        <f>'Overview and definitions'!$C$6</f>
        <v>0</v>
      </c>
      <c r="C844" s="225">
        <f>'Overview and definitions'!$C$7</f>
        <v>0</v>
      </c>
      <c r="D844" s="225" t="str">
        <f>'Data - connected objects'!$C$1</f>
        <v>Data questionnaire: Connected objects and devices</v>
      </c>
      <c r="E844" s="225" t="s">
        <v>1328</v>
      </c>
      <c r="F844">
        <v>843</v>
      </c>
      <c r="G844" t="str">
        <f>'Data - connected objects'!$B$78</f>
        <v>3.1.3.1.</v>
      </c>
      <c r="H844" s="225" t="s">
        <v>514</v>
      </c>
      <c r="I844" s="225"/>
      <c r="J844" s="225"/>
      <c r="K844" s="225" t="s">
        <v>585</v>
      </c>
      <c r="L844" t="s">
        <v>70</v>
      </c>
      <c r="M844" s="225" t="str">
        <f>'Data - connected objects'!$M$37</f>
        <v>Q2 2025</v>
      </c>
    </row>
    <row r="845" spans="1:13" x14ac:dyDescent="0.45">
      <c r="A845" s="223">
        <f>'Overview and definitions'!$C$4</f>
        <v>0</v>
      </c>
      <c r="B845" s="223">
        <f>'Overview and definitions'!$C$6</f>
        <v>0</v>
      </c>
      <c r="C845" s="223">
        <f>'Overview and definitions'!$C$7</f>
        <v>0</v>
      </c>
      <c r="D845" s="223" t="str">
        <f>'Data - connected objects'!$C$1</f>
        <v>Data questionnaire: Connected objects and devices</v>
      </c>
      <c r="E845" s="223" t="s">
        <v>1328</v>
      </c>
      <c r="F845">
        <v>844</v>
      </c>
      <c r="G845" t="str">
        <f>'Data - connected objects'!$B$78</f>
        <v>3.1.3.1.</v>
      </c>
      <c r="H845" s="224" t="s">
        <v>514</v>
      </c>
      <c r="I845" s="223"/>
      <c r="J845" s="223"/>
      <c r="K845" s="223" t="s">
        <v>585</v>
      </c>
      <c r="L845" t="s">
        <v>70</v>
      </c>
      <c r="M845" s="223" t="str">
        <f>'Data - connected objects'!$Q$37</f>
        <v>Q3 2025</v>
      </c>
    </row>
    <row r="846" spans="1:13" x14ac:dyDescent="0.45">
      <c r="A846" s="225">
        <f>'Overview and definitions'!$C$4</f>
        <v>0</v>
      </c>
      <c r="B846" s="225">
        <f>'Overview and definitions'!$C$6</f>
        <v>0</v>
      </c>
      <c r="C846" s="225">
        <f>'Overview and definitions'!$C$7</f>
        <v>0</v>
      </c>
      <c r="D846" s="225" t="str">
        <f>'Data - connected objects'!$C$1</f>
        <v>Data questionnaire: Connected objects and devices</v>
      </c>
      <c r="E846" s="225" t="s">
        <v>1328</v>
      </c>
      <c r="F846">
        <v>845</v>
      </c>
      <c r="G846" t="str">
        <f>'Data - connected objects'!$B$79</f>
        <v>3.1.3.2.</v>
      </c>
      <c r="H846" s="225" t="s">
        <v>514</v>
      </c>
      <c r="I846" s="225"/>
      <c r="J846" s="225"/>
      <c r="K846" s="223" t="s">
        <v>585</v>
      </c>
      <c r="L846" t="s">
        <v>70</v>
      </c>
      <c r="M846" s="225" t="str">
        <f>'Data - connected objects'!$E$37</f>
        <v>Q4 2024</v>
      </c>
    </row>
    <row r="847" spans="1:13" x14ac:dyDescent="0.45">
      <c r="A847" s="223">
        <f>'Overview and definitions'!$C$4</f>
        <v>0</v>
      </c>
      <c r="B847" s="223">
        <f>'Overview and definitions'!$C$6</f>
        <v>0</v>
      </c>
      <c r="C847" s="223">
        <f>'Overview and definitions'!$C$7</f>
        <v>0</v>
      </c>
      <c r="D847" s="223" t="str">
        <f>'Data - connected objects'!$C$1</f>
        <v>Data questionnaire: Connected objects and devices</v>
      </c>
      <c r="E847" s="223" t="s">
        <v>1328</v>
      </c>
      <c r="F847">
        <v>846</v>
      </c>
      <c r="G847" t="str">
        <f>'Data - connected objects'!$B$79</f>
        <v>3.1.3.2.</v>
      </c>
      <c r="H847" s="224" t="s">
        <v>514</v>
      </c>
      <c r="I847" s="223"/>
      <c r="J847" s="223"/>
      <c r="K847" s="223" t="s">
        <v>585</v>
      </c>
      <c r="L847" t="s">
        <v>70</v>
      </c>
      <c r="M847" s="223" t="str">
        <f>'Data - connected objects'!$I$37</f>
        <v>Q1 2025</v>
      </c>
    </row>
    <row r="848" spans="1:13" x14ac:dyDescent="0.45">
      <c r="A848" s="225">
        <f>'Overview and definitions'!$C$4</f>
        <v>0</v>
      </c>
      <c r="B848" s="225">
        <f>'Overview and definitions'!$C$6</f>
        <v>0</v>
      </c>
      <c r="C848" s="225">
        <f>'Overview and definitions'!$C$7</f>
        <v>0</v>
      </c>
      <c r="D848" s="225" t="str">
        <f>'Data - connected objects'!$C$1</f>
        <v>Data questionnaire: Connected objects and devices</v>
      </c>
      <c r="E848" s="225" t="s">
        <v>1328</v>
      </c>
      <c r="F848">
        <v>847</v>
      </c>
      <c r="G848" t="str">
        <f>'Data - connected objects'!$B$79</f>
        <v>3.1.3.2.</v>
      </c>
      <c r="H848" s="225" t="s">
        <v>514</v>
      </c>
      <c r="I848" s="225"/>
      <c r="J848" s="225"/>
      <c r="K848" s="223" t="s">
        <v>585</v>
      </c>
      <c r="L848" t="s">
        <v>70</v>
      </c>
      <c r="M848" s="225" t="str">
        <f>'Data - connected objects'!$M$37</f>
        <v>Q2 2025</v>
      </c>
    </row>
    <row r="849" spans="1:13" x14ac:dyDescent="0.45">
      <c r="A849" s="223">
        <f>'Overview and definitions'!$C$4</f>
        <v>0</v>
      </c>
      <c r="B849" s="223">
        <f>'Overview and definitions'!$C$6</f>
        <v>0</v>
      </c>
      <c r="C849" s="223">
        <f>'Overview and definitions'!$C$7</f>
        <v>0</v>
      </c>
      <c r="D849" s="223" t="str">
        <f>'Data - connected objects'!$C$1</f>
        <v>Data questionnaire: Connected objects and devices</v>
      </c>
      <c r="E849" s="223" t="s">
        <v>1328</v>
      </c>
      <c r="F849">
        <v>848</v>
      </c>
      <c r="G849" t="str">
        <f>'Data - connected objects'!$B$79</f>
        <v>3.1.3.2.</v>
      </c>
      <c r="H849" s="224" t="s">
        <v>514</v>
      </c>
      <c r="I849" s="223"/>
      <c r="J849" s="223"/>
      <c r="K849" s="223" t="s">
        <v>585</v>
      </c>
      <c r="L849" t="s">
        <v>70</v>
      </c>
      <c r="M849" s="223" t="str">
        <f>'Data - connected objects'!$Q$37</f>
        <v>Q3 2025</v>
      </c>
    </row>
    <row r="850" spans="1:13" x14ac:dyDescent="0.45">
      <c r="A850" s="225">
        <f>'Overview and definitions'!$C$4</f>
        <v>0</v>
      </c>
      <c r="B850" s="225">
        <f>'Overview and definitions'!$C$6</f>
        <v>0</v>
      </c>
      <c r="C850" s="225">
        <f>'Overview and definitions'!$C$7</f>
        <v>0</v>
      </c>
      <c r="D850" s="225" t="str">
        <f>'Data - connected objects'!$C$1</f>
        <v>Data questionnaire: Connected objects and devices</v>
      </c>
      <c r="E850" s="225" t="s">
        <v>1328</v>
      </c>
      <c r="F850">
        <v>849</v>
      </c>
      <c r="G850" t="str">
        <f>'Data - connected objects'!$B$80</f>
        <v>3.1.3.3.</v>
      </c>
      <c r="H850" s="225" t="s">
        <v>514</v>
      </c>
      <c r="I850" s="225"/>
      <c r="J850" s="225"/>
      <c r="K850" s="225" t="s">
        <v>585</v>
      </c>
      <c r="L850" t="s">
        <v>70</v>
      </c>
      <c r="M850" s="225" t="str">
        <f>'Data - connected objects'!$E$37</f>
        <v>Q4 2024</v>
      </c>
    </row>
    <row r="851" spans="1:13" x14ac:dyDescent="0.45">
      <c r="A851" s="223">
        <f>'Overview and definitions'!$C$4</f>
        <v>0</v>
      </c>
      <c r="B851" s="223">
        <f>'Overview and definitions'!$C$6</f>
        <v>0</v>
      </c>
      <c r="C851" s="223">
        <f>'Overview and definitions'!$C$7</f>
        <v>0</v>
      </c>
      <c r="D851" s="223" t="str">
        <f>'Data - connected objects'!$C$1</f>
        <v>Data questionnaire: Connected objects and devices</v>
      </c>
      <c r="E851" s="223" t="s">
        <v>1328</v>
      </c>
      <c r="F851">
        <v>850</v>
      </c>
      <c r="G851" t="str">
        <f>'Data - connected objects'!$B$80</f>
        <v>3.1.3.3.</v>
      </c>
      <c r="H851" s="224" t="s">
        <v>514</v>
      </c>
      <c r="I851" s="223"/>
      <c r="J851" s="223"/>
      <c r="K851" s="223" t="s">
        <v>585</v>
      </c>
      <c r="L851" t="s">
        <v>70</v>
      </c>
      <c r="M851" s="223" t="str">
        <f>'Data - connected objects'!$I$37</f>
        <v>Q1 2025</v>
      </c>
    </row>
    <row r="852" spans="1:13" x14ac:dyDescent="0.45">
      <c r="A852" s="225">
        <f>'Overview and definitions'!$C$4</f>
        <v>0</v>
      </c>
      <c r="B852" s="225">
        <f>'Overview and definitions'!$C$6</f>
        <v>0</v>
      </c>
      <c r="C852" s="225">
        <f>'Overview and definitions'!$C$7</f>
        <v>0</v>
      </c>
      <c r="D852" s="225" t="str">
        <f>'Data - connected objects'!$C$1</f>
        <v>Data questionnaire: Connected objects and devices</v>
      </c>
      <c r="E852" s="225" t="s">
        <v>1328</v>
      </c>
      <c r="F852">
        <v>851</v>
      </c>
      <c r="G852" t="str">
        <f>'Data - connected objects'!$B$80</f>
        <v>3.1.3.3.</v>
      </c>
      <c r="H852" s="225" t="s">
        <v>514</v>
      </c>
      <c r="I852" s="225"/>
      <c r="J852" s="225"/>
      <c r="K852" s="225" t="s">
        <v>585</v>
      </c>
      <c r="L852" t="s">
        <v>70</v>
      </c>
      <c r="M852" s="225" t="str">
        <f>'Data - connected objects'!$M$37</f>
        <v>Q2 2025</v>
      </c>
    </row>
    <row r="853" spans="1:13" x14ac:dyDescent="0.45">
      <c r="A853" s="223">
        <f>'Overview and definitions'!$C$4</f>
        <v>0</v>
      </c>
      <c r="B853" s="223">
        <f>'Overview and definitions'!$C$6</f>
        <v>0</v>
      </c>
      <c r="C853" s="223">
        <f>'Overview and definitions'!$C$7</f>
        <v>0</v>
      </c>
      <c r="D853" s="223" t="str">
        <f>'Data - connected objects'!$C$1</f>
        <v>Data questionnaire: Connected objects and devices</v>
      </c>
      <c r="E853" s="223" t="s">
        <v>1328</v>
      </c>
      <c r="F853">
        <v>852</v>
      </c>
      <c r="G853" t="str">
        <f>'Data - connected objects'!$B$80</f>
        <v>3.1.3.3.</v>
      </c>
      <c r="H853" s="224" t="s">
        <v>514</v>
      </c>
      <c r="I853" s="223"/>
      <c r="J853" s="223"/>
      <c r="K853" s="223" t="s">
        <v>585</v>
      </c>
      <c r="L853" t="s">
        <v>70</v>
      </c>
      <c r="M853" s="223" t="str">
        <f>'Data - connected objects'!$Q$37</f>
        <v>Q3 2025</v>
      </c>
    </row>
    <row r="854" spans="1:13" x14ac:dyDescent="0.45">
      <c r="A854" s="225">
        <f>'Overview and definitions'!$C$4</f>
        <v>0</v>
      </c>
      <c r="B854" s="225">
        <f>'Overview and definitions'!$C$6</f>
        <v>0</v>
      </c>
      <c r="C854" s="225">
        <f>'Overview and definitions'!$C$7</f>
        <v>0</v>
      </c>
      <c r="D854" s="225" t="str">
        <f>'Data - connected objects'!$C$1</f>
        <v>Data questionnaire: Connected objects and devices</v>
      </c>
      <c r="E854" s="225" t="s">
        <v>1328</v>
      </c>
      <c r="F854">
        <v>853</v>
      </c>
      <c r="G854" t="str">
        <f>'Data - connected objects'!$B$82</f>
        <v>3.1.4.</v>
      </c>
      <c r="H854" s="225" t="s">
        <v>517</v>
      </c>
      <c r="I854" s="225"/>
      <c r="J854" s="225"/>
      <c r="K854" s="225" t="s">
        <v>1329</v>
      </c>
      <c r="L854" t="s">
        <v>70</v>
      </c>
      <c r="M854" s="225" t="str">
        <f>'Data - connected objects'!$E$37</f>
        <v>Q4 2024</v>
      </c>
    </row>
    <row r="855" spans="1:13" x14ac:dyDescent="0.45">
      <c r="A855" s="223">
        <f>'Overview and definitions'!$C$4</f>
        <v>0</v>
      </c>
      <c r="B855" s="223">
        <f>'Overview and definitions'!$C$6</f>
        <v>0</v>
      </c>
      <c r="C855" s="223">
        <f>'Overview and definitions'!$C$7</f>
        <v>0</v>
      </c>
      <c r="D855" s="223" t="str">
        <f>'Data - connected objects'!$C$1</f>
        <v>Data questionnaire: Connected objects and devices</v>
      </c>
      <c r="E855" s="223" t="s">
        <v>1328</v>
      </c>
      <c r="F855">
        <v>854</v>
      </c>
      <c r="G855" t="str">
        <f>'Data - connected objects'!$B$82</f>
        <v>3.1.4.</v>
      </c>
      <c r="H855" s="224" t="s">
        <v>517</v>
      </c>
      <c r="I855" s="223"/>
      <c r="J855" s="223"/>
      <c r="K855" s="223" t="s">
        <v>1329</v>
      </c>
      <c r="L855" t="s">
        <v>70</v>
      </c>
      <c r="M855" s="223" t="str">
        <f>'Data - connected objects'!$I$37</f>
        <v>Q1 2025</v>
      </c>
    </row>
    <row r="856" spans="1:13" x14ac:dyDescent="0.45">
      <c r="A856" s="225">
        <f>'Overview and definitions'!$C$4</f>
        <v>0</v>
      </c>
      <c r="B856" s="225">
        <f>'Overview and definitions'!$C$6</f>
        <v>0</v>
      </c>
      <c r="C856" s="225">
        <f>'Overview and definitions'!$C$7</f>
        <v>0</v>
      </c>
      <c r="D856" s="225" t="str">
        <f>'Data - connected objects'!$C$1</f>
        <v>Data questionnaire: Connected objects and devices</v>
      </c>
      <c r="E856" s="225" t="s">
        <v>1328</v>
      </c>
      <c r="F856">
        <v>855</v>
      </c>
      <c r="G856" t="str">
        <f>'Data - connected objects'!$B$82</f>
        <v>3.1.4.</v>
      </c>
      <c r="H856" s="225" t="s">
        <v>517</v>
      </c>
      <c r="I856" s="225"/>
      <c r="J856" s="225"/>
      <c r="K856" s="225" t="s">
        <v>1329</v>
      </c>
      <c r="L856" t="s">
        <v>70</v>
      </c>
      <c r="M856" s="225" t="str">
        <f>'Data - connected objects'!$M$37</f>
        <v>Q2 2025</v>
      </c>
    </row>
    <row r="857" spans="1:13" x14ac:dyDescent="0.45">
      <c r="A857" s="223">
        <f>'Overview and definitions'!$C$4</f>
        <v>0</v>
      </c>
      <c r="B857" s="223">
        <f>'Overview and definitions'!$C$6</f>
        <v>0</v>
      </c>
      <c r="C857" s="223">
        <f>'Overview and definitions'!$C$7</f>
        <v>0</v>
      </c>
      <c r="D857" s="223" t="str">
        <f>'Data - connected objects'!$C$1</f>
        <v>Data questionnaire: Connected objects and devices</v>
      </c>
      <c r="E857" s="223" t="s">
        <v>1328</v>
      </c>
      <c r="F857">
        <v>856</v>
      </c>
      <c r="G857" t="str">
        <f>'Data - connected objects'!$B$82</f>
        <v>3.1.4.</v>
      </c>
      <c r="H857" s="224" t="s">
        <v>517</v>
      </c>
      <c r="I857" s="223"/>
      <c r="J857" s="223"/>
      <c r="K857" s="223" t="s">
        <v>1329</v>
      </c>
      <c r="L857" t="s">
        <v>70</v>
      </c>
      <c r="M857" s="223" t="str">
        <f>'Data - connected objects'!$Q$37</f>
        <v>Q3 2025</v>
      </c>
    </row>
    <row r="858" spans="1:13" x14ac:dyDescent="0.45">
      <c r="A858" s="225">
        <f>'Overview and definitions'!$C$4</f>
        <v>0</v>
      </c>
      <c r="B858" s="225">
        <f>'Overview and definitions'!$C$6</f>
        <v>0</v>
      </c>
      <c r="C858" s="225">
        <f>'Overview and definitions'!$C$7</f>
        <v>0</v>
      </c>
      <c r="D858" s="225" t="str">
        <f>'Data - connected objects'!$C$1</f>
        <v>Data questionnaire: Connected objects and devices</v>
      </c>
      <c r="E858" s="225" t="s">
        <v>1328</v>
      </c>
      <c r="F858">
        <v>857</v>
      </c>
      <c r="G858" t="str">
        <f>'Data - connected objects'!$B$82</f>
        <v>3.1.4.</v>
      </c>
      <c r="H858" s="225" t="s">
        <v>514</v>
      </c>
      <c r="I858" s="225"/>
      <c r="J858" s="225"/>
      <c r="K858" s="225" t="s">
        <v>1329</v>
      </c>
      <c r="L858" t="s">
        <v>70</v>
      </c>
      <c r="M858" s="225" t="str">
        <f>'Data - connected objects'!$E$37</f>
        <v>Q4 2024</v>
      </c>
    </row>
    <row r="859" spans="1:13" x14ac:dyDescent="0.45">
      <c r="A859" s="223">
        <f>'Overview and definitions'!$C$4</f>
        <v>0</v>
      </c>
      <c r="B859" s="223">
        <f>'Overview and definitions'!$C$6</f>
        <v>0</v>
      </c>
      <c r="C859" s="223">
        <f>'Overview and definitions'!$C$7</f>
        <v>0</v>
      </c>
      <c r="D859" s="223" t="str">
        <f>'Data - connected objects'!$C$1</f>
        <v>Data questionnaire: Connected objects and devices</v>
      </c>
      <c r="E859" s="223" t="s">
        <v>1328</v>
      </c>
      <c r="F859">
        <v>858</v>
      </c>
      <c r="G859" t="str">
        <f>'Data - connected objects'!$B$82</f>
        <v>3.1.4.</v>
      </c>
      <c r="H859" s="224" t="s">
        <v>514</v>
      </c>
      <c r="I859" s="223"/>
      <c r="J859" s="223"/>
      <c r="K859" s="223" t="s">
        <v>1329</v>
      </c>
      <c r="L859" t="s">
        <v>70</v>
      </c>
      <c r="M859" s="223" t="str">
        <f>'Data - connected objects'!$I$37</f>
        <v>Q1 2025</v>
      </c>
    </row>
    <row r="860" spans="1:13" x14ac:dyDescent="0.45">
      <c r="A860" s="225">
        <f>'Overview and definitions'!$C$4</f>
        <v>0</v>
      </c>
      <c r="B860" s="225">
        <f>'Overview and definitions'!$C$6</f>
        <v>0</v>
      </c>
      <c r="C860" s="225">
        <f>'Overview and definitions'!$C$7</f>
        <v>0</v>
      </c>
      <c r="D860" s="225" t="str">
        <f>'Data - connected objects'!$C$1</f>
        <v>Data questionnaire: Connected objects and devices</v>
      </c>
      <c r="E860" s="225" t="s">
        <v>1328</v>
      </c>
      <c r="F860">
        <v>859</v>
      </c>
      <c r="G860" t="str">
        <f>'Data - connected objects'!$B$82</f>
        <v>3.1.4.</v>
      </c>
      <c r="H860" s="225" t="s">
        <v>514</v>
      </c>
      <c r="I860" s="225"/>
      <c r="J860" s="225"/>
      <c r="K860" s="225" t="s">
        <v>1329</v>
      </c>
      <c r="L860" t="s">
        <v>70</v>
      </c>
      <c r="M860" s="225" t="str">
        <f>'Data - connected objects'!$M$37</f>
        <v>Q2 2025</v>
      </c>
    </row>
    <row r="861" spans="1:13" x14ac:dyDescent="0.45">
      <c r="A861" s="223">
        <f>'Overview and definitions'!$C$4</f>
        <v>0</v>
      </c>
      <c r="B861" s="223">
        <f>'Overview and definitions'!$C$6</f>
        <v>0</v>
      </c>
      <c r="C861" s="223">
        <f>'Overview and definitions'!$C$7</f>
        <v>0</v>
      </c>
      <c r="D861" s="223" t="str">
        <f>'Data - connected objects'!$C$1</f>
        <v>Data questionnaire: Connected objects and devices</v>
      </c>
      <c r="E861" s="223" t="s">
        <v>1328</v>
      </c>
      <c r="F861">
        <v>860</v>
      </c>
      <c r="G861" t="str">
        <f>'Data - connected objects'!$B$82</f>
        <v>3.1.4.</v>
      </c>
      <c r="H861" s="224" t="s">
        <v>514</v>
      </c>
      <c r="I861" s="223"/>
      <c r="J861" s="223"/>
      <c r="K861" s="223" t="s">
        <v>1329</v>
      </c>
      <c r="L861" t="s">
        <v>70</v>
      </c>
      <c r="M861" s="223" t="str">
        <f>'Data - connected objects'!$Q$37</f>
        <v>Q3 2025</v>
      </c>
    </row>
    <row r="862" spans="1:13" x14ac:dyDescent="0.45">
      <c r="A862" s="225">
        <f>'Overview and definitions'!$C$4</f>
        <v>0</v>
      </c>
      <c r="B862" s="225">
        <f>'Overview and definitions'!$C$6</f>
        <v>0</v>
      </c>
      <c r="C862" s="225">
        <f>'Overview and definitions'!$C$7</f>
        <v>0</v>
      </c>
      <c r="D862" s="225" t="str">
        <f>'Data - connected objects'!$C$1</f>
        <v>Data questionnaire: Connected objects and devices</v>
      </c>
      <c r="E862" s="223" t="s">
        <v>1328</v>
      </c>
      <c r="F862">
        <v>861</v>
      </c>
      <c r="G862" t="str">
        <f>'Data - connected objects'!$B$86</f>
        <v>3.2.1.</v>
      </c>
      <c r="H862" s="225" t="s">
        <v>517</v>
      </c>
      <c r="I862" s="225"/>
      <c r="J862" s="225"/>
      <c r="K862" s="225" t="s">
        <v>773</v>
      </c>
      <c r="L862" t="s">
        <v>667</v>
      </c>
      <c r="M862" s="225" t="str">
        <f>'Data - connected objects'!$E$37</f>
        <v>Q4 2024</v>
      </c>
    </row>
    <row r="863" spans="1:13" x14ac:dyDescent="0.45">
      <c r="A863" s="223">
        <f>'Overview and definitions'!$C$4</f>
        <v>0</v>
      </c>
      <c r="B863" s="223">
        <f>'Overview and definitions'!$C$6</f>
        <v>0</v>
      </c>
      <c r="C863" s="223">
        <f>'Overview and definitions'!$C$7</f>
        <v>0</v>
      </c>
      <c r="D863" s="223" t="str">
        <f>'Data - connected objects'!$C$1</f>
        <v>Data questionnaire: Connected objects and devices</v>
      </c>
      <c r="E863" s="223" t="s">
        <v>1328</v>
      </c>
      <c r="F863">
        <v>862</v>
      </c>
      <c r="G863" t="str">
        <f>'Data - connected objects'!$B$86</f>
        <v>3.2.1.</v>
      </c>
      <c r="H863" s="224" t="s">
        <v>517</v>
      </c>
      <c r="I863" s="223"/>
      <c r="J863" s="223"/>
      <c r="K863" s="223" t="s">
        <v>773</v>
      </c>
      <c r="L863" t="s">
        <v>667</v>
      </c>
      <c r="M863" s="223" t="str">
        <f>'Data - connected objects'!$I$37</f>
        <v>Q1 2025</v>
      </c>
    </row>
    <row r="864" spans="1:13" x14ac:dyDescent="0.45">
      <c r="A864" s="225">
        <f>'Overview and definitions'!$C$4</f>
        <v>0</v>
      </c>
      <c r="B864" s="225">
        <f>'Overview and definitions'!$C$6</f>
        <v>0</v>
      </c>
      <c r="C864" s="225">
        <f>'Overview and definitions'!$C$7</f>
        <v>0</v>
      </c>
      <c r="D864" s="225" t="str">
        <f>'Data - connected objects'!$C$1</f>
        <v>Data questionnaire: Connected objects and devices</v>
      </c>
      <c r="E864" s="223" t="s">
        <v>1328</v>
      </c>
      <c r="F864">
        <v>863</v>
      </c>
      <c r="G864" t="str">
        <f>'Data - connected objects'!$B$86</f>
        <v>3.2.1.</v>
      </c>
      <c r="H864" s="225" t="s">
        <v>517</v>
      </c>
      <c r="I864" s="225"/>
      <c r="J864" s="225"/>
      <c r="K864" s="225" t="s">
        <v>773</v>
      </c>
      <c r="L864" t="s">
        <v>667</v>
      </c>
      <c r="M864" s="225" t="str">
        <f>'Data - connected objects'!$M$37</f>
        <v>Q2 2025</v>
      </c>
    </row>
    <row r="865" spans="1:13" x14ac:dyDescent="0.45">
      <c r="A865" s="223">
        <f>'Overview and definitions'!$C$4</f>
        <v>0</v>
      </c>
      <c r="B865" s="223">
        <f>'Overview and definitions'!$C$6</f>
        <v>0</v>
      </c>
      <c r="C865" s="223">
        <f>'Overview and definitions'!$C$7</f>
        <v>0</v>
      </c>
      <c r="D865" s="223" t="str">
        <f>'Data - connected objects'!$C$1</f>
        <v>Data questionnaire: Connected objects and devices</v>
      </c>
      <c r="E865" s="223" t="s">
        <v>1328</v>
      </c>
      <c r="F865">
        <v>864</v>
      </c>
      <c r="G865" t="str">
        <f>'Data - connected objects'!$B$86</f>
        <v>3.2.1.</v>
      </c>
      <c r="H865" s="224" t="s">
        <v>517</v>
      </c>
      <c r="I865" s="223"/>
      <c r="J865" s="223"/>
      <c r="K865" s="223" t="s">
        <v>773</v>
      </c>
      <c r="L865" t="s">
        <v>667</v>
      </c>
      <c r="M865" s="223" t="str">
        <f>'Data - connected objects'!$Q$37</f>
        <v>Q3 2025</v>
      </c>
    </row>
    <row r="866" spans="1:13" x14ac:dyDescent="0.45">
      <c r="A866" s="225">
        <f>'Overview and definitions'!$C$4</f>
        <v>0</v>
      </c>
      <c r="B866" s="225">
        <f>'Overview and definitions'!$C$6</f>
        <v>0</v>
      </c>
      <c r="C866" s="225">
        <f>'Overview and definitions'!$C$7</f>
        <v>0</v>
      </c>
      <c r="D866" s="225" t="str">
        <f>'Data - connected objects'!$C$1</f>
        <v>Data questionnaire: Connected objects and devices</v>
      </c>
      <c r="E866" s="223" t="s">
        <v>1328</v>
      </c>
      <c r="F866">
        <v>865</v>
      </c>
      <c r="G866" t="str">
        <f>'Data - connected objects'!$B$87</f>
        <v>3.2.2.</v>
      </c>
      <c r="H866" s="225" t="s">
        <v>517</v>
      </c>
      <c r="I866" s="225"/>
      <c r="J866" s="225"/>
      <c r="K866" s="225" t="s">
        <v>521</v>
      </c>
      <c r="L866" t="s">
        <v>667</v>
      </c>
      <c r="M866" s="225" t="str">
        <f>'Data - connected objects'!$E$37</f>
        <v>Q4 2024</v>
      </c>
    </row>
    <row r="867" spans="1:13" x14ac:dyDescent="0.45">
      <c r="A867" s="223">
        <f>'Overview and definitions'!$C$4</f>
        <v>0</v>
      </c>
      <c r="B867" s="223">
        <f>'Overview and definitions'!$C$6</f>
        <v>0</v>
      </c>
      <c r="C867" s="223">
        <f>'Overview and definitions'!$C$7</f>
        <v>0</v>
      </c>
      <c r="D867" s="223" t="str">
        <f>'Data - connected objects'!$C$1</f>
        <v>Data questionnaire: Connected objects and devices</v>
      </c>
      <c r="E867" s="223" t="s">
        <v>1328</v>
      </c>
      <c r="F867">
        <v>866</v>
      </c>
      <c r="G867" t="str">
        <f>'Data - connected objects'!$B$87</f>
        <v>3.2.2.</v>
      </c>
      <c r="H867" s="224" t="s">
        <v>517</v>
      </c>
      <c r="I867" s="223"/>
      <c r="J867" s="223"/>
      <c r="K867" s="223" t="s">
        <v>521</v>
      </c>
      <c r="L867" t="s">
        <v>667</v>
      </c>
      <c r="M867" s="223" t="str">
        <f>'Data - connected objects'!$I$37</f>
        <v>Q1 2025</v>
      </c>
    </row>
    <row r="868" spans="1:13" x14ac:dyDescent="0.45">
      <c r="A868" s="225">
        <f>'Overview and definitions'!$C$4</f>
        <v>0</v>
      </c>
      <c r="B868" s="225">
        <f>'Overview and definitions'!$C$6</f>
        <v>0</v>
      </c>
      <c r="C868" s="225">
        <f>'Overview and definitions'!$C$7</f>
        <v>0</v>
      </c>
      <c r="D868" s="225" t="str">
        <f>'Data - connected objects'!$C$1</f>
        <v>Data questionnaire: Connected objects and devices</v>
      </c>
      <c r="E868" s="223" t="s">
        <v>1328</v>
      </c>
      <c r="F868">
        <v>867</v>
      </c>
      <c r="G868" t="str">
        <f>'Data - connected objects'!$B$87</f>
        <v>3.2.2.</v>
      </c>
      <c r="H868" s="225" t="s">
        <v>517</v>
      </c>
      <c r="I868" s="225"/>
      <c r="J868" s="225"/>
      <c r="K868" s="225" t="s">
        <v>521</v>
      </c>
      <c r="L868" t="s">
        <v>667</v>
      </c>
      <c r="M868" s="225" t="str">
        <f>'Data - connected objects'!$M$37</f>
        <v>Q2 2025</v>
      </c>
    </row>
    <row r="869" spans="1:13" x14ac:dyDescent="0.45">
      <c r="A869" s="223">
        <f>'Overview and definitions'!$C$4</f>
        <v>0</v>
      </c>
      <c r="B869" s="223">
        <f>'Overview and definitions'!$C$6</f>
        <v>0</v>
      </c>
      <c r="C869" s="223">
        <f>'Overview and definitions'!$C$7</f>
        <v>0</v>
      </c>
      <c r="D869" s="223" t="str">
        <f>'Data - connected objects'!$C$1</f>
        <v>Data questionnaire: Connected objects and devices</v>
      </c>
      <c r="E869" s="223" t="s">
        <v>1328</v>
      </c>
      <c r="F869">
        <v>868</v>
      </c>
      <c r="G869" t="str">
        <f>'Data - connected objects'!$B$87</f>
        <v>3.2.2.</v>
      </c>
      <c r="H869" s="224" t="s">
        <v>517</v>
      </c>
      <c r="I869" s="223"/>
      <c r="J869" s="223"/>
      <c r="K869" s="223" t="s">
        <v>521</v>
      </c>
      <c r="L869" t="s">
        <v>667</v>
      </c>
      <c r="M869" s="223" t="str">
        <f>'Data - connected objects'!$Q$37</f>
        <v>Q3 2025</v>
      </c>
    </row>
    <row r="870" spans="1:13" x14ac:dyDescent="0.45">
      <c r="A870" s="225">
        <f>'Overview and definitions'!$C$4</f>
        <v>0</v>
      </c>
      <c r="B870" s="225">
        <f>'Overview and definitions'!$C$6</f>
        <v>0</v>
      </c>
      <c r="C870" s="225">
        <f>'Overview and definitions'!$C$7</f>
        <v>0</v>
      </c>
      <c r="D870" s="225" t="str">
        <f>'Data - connected objects'!$C$1</f>
        <v>Data questionnaire: Connected objects and devices</v>
      </c>
      <c r="E870" s="223" t="s">
        <v>1328</v>
      </c>
      <c r="F870">
        <v>869</v>
      </c>
      <c r="G870" t="str">
        <f>'Data - connected objects'!$B$88</f>
        <v>3.2.3.</v>
      </c>
      <c r="H870" s="225" t="s">
        <v>517</v>
      </c>
      <c r="I870" s="225"/>
      <c r="J870" s="225"/>
      <c r="K870" s="225" t="s">
        <v>585</v>
      </c>
      <c r="L870" t="s">
        <v>667</v>
      </c>
      <c r="M870" s="225" t="str">
        <f>'Data - connected objects'!$E$37</f>
        <v>Q4 2024</v>
      </c>
    </row>
    <row r="871" spans="1:13" x14ac:dyDescent="0.45">
      <c r="A871" s="223">
        <f>'Overview and definitions'!$C$4</f>
        <v>0</v>
      </c>
      <c r="B871" s="223">
        <f>'Overview and definitions'!$C$6</f>
        <v>0</v>
      </c>
      <c r="C871" s="223">
        <f>'Overview and definitions'!$C$7</f>
        <v>0</v>
      </c>
      <c r="D871" s="223" t="str">
        <f>'Data - connected objects'!$C$1</f>
        <v>Data questionnaire: Connected objects and devices</v>
      </c>
      <c r="E871" s="223" t="s">
        <v>1328</v>
      </c>
      <c r="F871">
        <v>870</v>
      </c>
      <c r="G871" t="str">
        <f>'Data - connected objects'!$B$88</f>
        <v>3.2.3.</v>
      </c>
      <c r="H871" s="224" t="s">
        <v>517</v>
      </c>
      <c r="I871" s="223"/>
      <c r="J871" s="223"/>
      <c r="K871" s="223" t="s">
        <v>585</v>
      </c>
      <c r="L871" t="s">
        <v>667</v>
      </c>
      <c r="M871" s="223" t="str">
        <f>'Data - connected objects'!$I$37</f>
        <v>Q1 2025</v>
      </c>
    </row>
    <row r="872" spans="1:13" x14ac:dyDescent="0.45">
      <c r="A872" s="225">
        <f>'Overview and definitions'!$C$4</f>
        <v>0</v>
      </c>
      <c r="B872" s="225">
        <f>'Overview and definitions'!$C$6</f>
        <v>0</v>
      </c>
      <c r="C872" s="225">
        <f>'Overview and definitions'!$C$7</f>
        <v>0</v>
      </c>
      <c r="D872" s="225" t="str">
        <f>'Data - connected objects'!$C$1</f>
        <v>Data questionnaire: Connected objects and devices</v>
      </c>
      <c r="E872" s="223" t="s">
        <v>1328</v>
      </c>
      <c r="F872">
        <v>871</v>
      </c>
      <c r="G872" t="str">
        <f>'Data - connected objects'!$B$88</f>
        <v>3.2.3.</v>
      </c>
      <c r="H872" s="225" t="s">
        <v>517</v>
      </c>
      <c r="I872" s="225"/>
      <c r="J872" s="225"/>
      <c r="K872" s="225" t="s">
        <v>585</v>
      </c>
      <c r="L872" t="s">
        <v>667</v>
      </c>
      <c r="M872" s="225" t="str">
        <f>'Data - connected objects'!$M$37</f>
        <v>Q2 2025</v>
      </c>
    </row>
    <row r="873" spans="1:13" x14ac:dyDescent="0.45">
      <c r="A873" s="223">
        <f>'Overview and definitions'!$C$4</f>
        <v>0</v>
      </c>
      <c r="B873" s="223">
        <f>'Overview and definitions'!$C$6</f>
        <v>0</v>
      </c>
      <c r="C873" s="223">
        <f>'Overview and definitions'!$C$7</f>
        <v>0</v>
      </c>
      <c r="D873" s="223" t="str">
        <f>'Data - connected objects'!$C$1</f>
        <v>Data questionnaire: Connected objects and devices</v>
      </c>
      <c r="E873" s="223" t="s">
        <v>1328</v>
      </c>
      <c r="F873">
        <v>872</v>
      </c>
      <c r="G873" t="str">
        <f>'Data - connected objects'!$B$88</f>
        <v>3.2.3.</v>
      </c>
      <c r="H873" s="224" t="s">
        <v>517</v>
      </c>
      <c r="I873" s="223"/>
      <c r="J873" s="223"/>
      <c r="K873" s="223" t="s">
        <v>585</v>
      </c>
      <c r="L873" t="s">
        <v>667</v>
      </c>
      <c r="M873" s="223" t="str">
        <f>'Data - connected objects'!$Q$37</f>
        <v>Q3 2025</v>
      </c>
    </row>
    <row r="874" spans="1:13" x14ac:dyDescent="0.45">
      <c r="A874" s="225">
        <f>'Overview and definitions'!$C$4</f>
        <v>0</v>
      </c>
      <c r="B874" s="225">
        <f>'Overview and definitions'!$C$6</f>
        <v>0</v>
      </c>
      <c r="C874" s="225">
        <f>'Overview and definitions'!$C$7</f>
        <v>0</v>
      </c>
      <c r="D874" s="225" t="str">
        <f>'Data - connected objects'!$C$1</f>
        <v>Data questionnaire: Connected objects and devices</v>
      </c>
      <c r="E874" s="223" t="s">
        <v>1328</v>
      </c>
      <c r="F874">
        <v>873</v>
      </c>
      <c r="G874" t="str">
        <f>'Data - connected objects'!$B$86</f>
        <v>3.2.1.</v>
      </c>
      <c r="H874" s="225" t="s">
        <v>514</v>
      </c>
      <c r="I874" s="225"/>
      <c r="J874" s="225"/>
      <c r="K874" s="225" t="s">
        <v>773</v>
      </c>
      <c r="L874" t="s">
        <v>667</v>
      </c>
      <c r="M874" s="225" t="str">
        <f>'Data - connected objects'!$E$37</f>
        <v>Q4 2024</v>
      </c>
    </row>
    <row r="875" spans="1:13" x14ac:dyDescent="0.45">
      <c r="A875" s="223">
        <f>'Overview and definitions'!$C$4</f>
        <v>0</v>
      </c>
      <c r="B875" s="223">
        <f>'Overview and definitions'!$C$6</f>
        <v>0</v>
      </c>
      <c r="C875" s="223">
        <f>'Overview and definitions'!$C$7</f>
        <v>0</v>
      </c>
      <c r="D875" s="223" t="str">
        <f>'Data - connected objects'!$C$1</f>
        <v>Data questionnaire: Connected objects and devices</v>
      </c>
      <c r="E875" s="223" t="s">
        <v>1328</v>
      </c>
      <c r="F875">
        <v>874</v>
      </c>
      <c r="G875" t="str">
        <f>'Data - connected objects'!$B$86</f>
        <v>3.2.1.</v>
      </c>
      <c r="H875" s="224" t="s">
        <v>514</v>
      </c>
      <c r="I875" s="223"/>
      <c r="J875" s="223"/>
      <c r="K875" s="223" t="s">
        <v>773</v>
      </c>
      <c r="L875" t="s">
        <v>667</v>
      </c>
      <c r="M875" s="223" t="str">
        <f>'Data - connected objects'!$I$37</f>
        <v>Q1 2025</v>
      </c>
    </row>
    <row r="876" spans="1:13" x14ac:dyDescent="0.45">
      <c r="A876" s="225">
        <f>'Overview and definitions'!$C$4</f>
        <v>0</v>
      </c>
      <c r="B876" s="225">
        <f>'Overview and definitions'!$C$6</f>
        <v>0</v>
      </c>
      <c r="C876" s="225">
        <f>'Overview and definitions'!$C$7</f>
        <v>0</v>
      </c>
      <c r="D876" s="225" t="str">
        <f>'Data - connected objects'!$C$1</f>
        <v>Data questionnaire: Connected objects and devices</v>
      </c>
      <c r="E876" s="223" t="s">
        <v>1328</v>
      </c>
      <c r="F876">
        <v>875</v>
      </c>
      <c r="G876" t="str">
        <f>'Data - connected objects'!$B$86</f>
        <v>3.2.1.</v>
      </c>
      <c r="H876" s="225" t="s">
        <v>514</v>
      </c>
      <c r="I876" s="225"/>
      <c r="J876" s="225"/>
      <c r="K876" s="225" t="s">
        <v>773</v>
      </c>
      <c r="L876" t="s">
        <v>667</v>
      </c>
      <c r="M876" s="225" t="str">
        <f>'Data - connected objects'!$M$37</f>
        <v>Q2 2025</v>
      </c>
    </row>
    <row r="877" spans="1:13" x14ac:dyDescent="0.45">
      <c r="A877" s="223">
        <f>'Overview and definitions'!$C$4</f>
        <v>0</v>
      </c>
      <c r="B877" s="223">
        <f>'Overview and definitions'!$C$6</f>
        <v>0</v>
      </c>
      <c r="C877" s="223">
        <f>'Overview and definitions'!$C$7</f>
        <v>0</v>
      </c>
      <c r="D877" s="223" t="str">
        <f>'Data - connected objects'!$C$1</f>
        <v>Data questionnaire: Connected objects and devices</v>
      </c>
      <c r="E877" s="223" t="s">
        <v>1328</v>
      </c>
      <c r="F877">
        <v>876</v>
      </c>
      <c r="G877" t="str">
        <f>'Data - connected objects'!$B$86</f>
        <v>3.2.1.</v>
      </c>
      <c r="H877" s="224" t="s">
        <v>514</v>
      </c>
      <c r="I877" s="223"/>
      <c r="J877" s="223"/>
      <c r="K877" s="223" t="s">
        <v>773</v>
      </c>
      <c r="L877" t="s">
        <v>667</v>
      </c>
      <c r="M877" s="223" t="str">
        <f>'Data - connected objects'!$Q$37</f>
        <v>Q3 2025</v>
      </c>
    </row>
    <row r="878" spans="1:13" x14ac:dyDescent="0.45">
      <c r="A878" s="225">
        <f>'Overview and definitions'!$C$4</f>
        <v>0</v>
      </c>
      <c r="B878" s="225">
        <f>'Overview and definitions'!$C$6</f>
        <v>0</v>
      </c>
      <c r="C878" s="225">
        <f>'Overview and definitions'!$C$7</f>
        <v>0</v>
      </c>
      <c r="D878" s="225" t="str">
        <f>'Data - connected objects'!$C$1</f>
        <v>Data questionnaire: Connected objects and devices</v>
      </c>
      <c r="E878" s="223" t="s">
        <v>1328</v>
      </c>
      <c r="F878">
        <v>877</v>
      </c>
      <c r="G878" t="str">
        <f>'Data - connected objects'!$B$87</f>
        <v>3.2.2.</v>
      </c>
      <c r="H878" s="225" t="s">
        <v>514</v>
      </c>
      <c r="I878" s="225"/>
      <c r="J878" s="225"/>
      <c r="K878" s="225" t="s">
        <v>521</v>
      </c>
      <c r="L878" t="s">
        <v>667</v>
      </c>
      <c r="M878" s="225" t="str">
        <f>'Data - connected objects'!$E$37</f>
        <v>Q4 2024</v>
      </c>
    </row>
    <row r="879" spans="1:13" x14ac:dyDescent="0.45">
      <c r="A879" s="223">
        <f>'Overview and definitions'!$C$4</f>
        <v>0</v>
      </c>
      <c r="B879" s="223">
        <f>'Overview and definitions'!$C$6</f>
        <v>0</v>
      </c>
      <c r="C879" s="223">
        <f>'Overview and definitions'!$C$7</f>
        <v>0</v>
      </c>
      <c r="D879" s="223" t="str">
        <f>'Data - connected objects'!$C$1</f>
        <v>Data questionnaire: Connected objects and devices</v>
      </c>
      <c r="E879" s="223" t="s">
        <v>1328</v>
      </c>
      <c r="F879">
        <v>878</v>
      </c>
      <c r="G879" t="str">
        <f>'Data - connected objects'!$B$87</f>
        <v>3.2.2.</v>
      </c>
      <c r="H879" s="224" t="s">
        <v>514</v>
      </c>
      <c r="I879" s="223"/>
      <c r="J879" s="223"/>
      <c r="K879" s="223" t="s">
        <v>521</v>
      </c>
      <c r="L879" t="s">
        <v>667</v>
      </c>
      <c r="M879" s="223" t="str">
        <f>'Data - connected objects'!$I$37</f>
        <v>Q1 2025</v>
      </c>
    </row>
    <row r="880" spans="1:13" x14ac:dyDescent="0.45">
      <c r="A880" s="225">
        <f>'Overview and definitions'!$C$4</f>
        <v>0</v>
      </c>
      <c r="B880" s="225">
        <f>'Overview and definitions'!$C$6</f>
        <v>0</v>
      </c>
      <c r="C880" s="225">
        <f>'Overview and definitions'!$C$7</f>
        <v>0</v>
      </c>
      <c r="D880" s="225" t="str">
        <f>'Data - connected objects'!$C$1</f>
        <v>Data questionnaire: Connected objects and devices</v>
      </c>
      <c r="E880" s="223" t="s">
        <v>1328</v>
      </c>
      <c r="F880">
        <v>879</v>
      </c>
      <c r="G880" t="str">
        <f>'Data - connected objects'!$B$87</f>
        <v>3.2.2.</v>
      </c>
      <c r="H880" s="225" t="s">
        <v>514</v>
      </c>
      <c r="I880" s="225"/>
      <c r="J880" s="225"/>
      <c r="K880" s="225" t="s">
        <v>521</v>
      </c>
      <c r="L880" t="s">
        <v>667</v>
      </c>
      <c r="M880" s="225" t="str">
        <f>'Data - connected objects'!$M$37</f>
        <v>Q2 2025</v>
      </c>
    </row>
    <row r="881" spans="1:13" x14ac:dyDescent="0.45">
      <c r="A881" s="223">
        <f>'Overview and definitions'!$C$4</f>
        <v>0</v>
      </c>
      <c r="B881" s="223">
        <f>'Overview and definitions'!$C$6</f>
        <v>0</v>
      </c>
      <c r="C881" s="223">
        <f>'Overview and definitions'!$C$7</f>
        <v>0</v>
      </c>
      <c r="D881" s="223" t="str">
        <f>'Data - connected objects'!$C$1</f>
        <v>Data questionnaire: Connected objects and devices</v>
      </c>
      <c r="E881" s="223" t="s">
        <v>1328</v>
      </c>
      <c r="F881">
        <v>880</v>
      </c>
      <c r="G881" t="str">
        <f>'Data - connected objects'!$B$87</f>
        <v>3.2.2.</v>
      </c>
      <c r="H881" s="224" t="s">
        <v>514</v>
      </c>
      <c r="I881" s="223"/>
      <c r="J881" s="223"/>
      <c r="K881" s="223" t="s">
        <v>521</v>
      </c>
      <c r="L881" t="s">
        <v>667</v>
      </c>
      <c r="M881" s="223" t="str">
        <f>'Data - connected objects'!$Q$37</f>
        <v>Q3 2025</v>
      </c>
    </row>
    <row r="882" spans="1:13" x14ac:dyDescent="0.45">
      <c r="A882" s="225">
        <f>'Overview and definitions'!$C$4</f>
        <v>0</v>
      </c>
      <c r="B882" s="225">
        <f>'Overview and definitions'!$C$6</f>
        <v>0</v>
      </c>
      <c r="C882" s="225">
        <f>'Overview and definitions'!$C$7</f>
        <v>0</v>
      </c>
      <c r="D882" s="225" t="str">
        <f>'Data - connected objects'!$C$1</f>
        <v>Data questionnaire: Connected objects and devices</v>
      </c>
      <c r="E882" s="223" t="s">
        <v>1328</v>
      </c>
      <c r="F882">
        <v>881</v>
      </c>
      <c r="G882" t="str">
        <f>'Data - connected objects'!$B$88</f>
        <v>3.2.3.</v>
      </c>
      <c r="H882" s="225" t="s">
        <v>514</v>
      </c>
      <c r="I882" s="225"/>
      <c r="J882" s="225"/>
      <c r="K882" s="225" t="s">
        <v>585</v>
      </c>
      <c r="L882" t="s">
        <v>667</v>
      </c>
      <c r="M882" s="225" t="str">
        <f>'Data - connected objects'!$E$37</f>
        <v>Q4 2024</v>
      </c>
    </row>
    <row r="883" spans="1:13" x14ac:dyDescent="0.45">
      <c r="A883" s="223">
        <f>'Overview and definitions'!$C$4</f>
        <v>0</v>
      </c>
      <c r="B883" s="223">
        <f>'Overview and definitions'!$C$6</f>
        <v>0</v>
      </c>
      <c r="C883" s="223">
        <f>'Overview and definitions'!$C$7</f>
        <v>0</v>
      </c>
      <c r="D883" s="223" t="str">
        <f>'Data - connected objects'!$C$1</f>
        <v>Data questionnaire: Connected objects and devices</v>
      </c>
      <c r="E883" s="223" t="s">
        <v>1328</v>
      </c>
      <c r="F883">
        <v>882</v>
      </c>
      <c r="G883" t="str">
        <f>'Data - connected objects'!$B$88</f>
        <v>3.2.3.</v>
      </c>
      <c r="H883" s="224" t="s">
        <v>514</v>
      </c>
      <c r="I883" s="223"/>
      <c r="J883" s="223"/>
      <c r="K883" s="223" t="s">
        <v>585</v>
      </c>
      <c r="L883" t="s">
        <v>667</v>
      </c>
      <c r="M883" s="223" t="str">
        <f>'Data - connected objects'!$I$37</f>
        <v>Q1 2025</v>
      </c>
    </row>
    <row r="884" spans="1:13" x14ac:dyDescent="0.45">
      <c r="A884" s="225">
        <f>'Overview and definitions'!$C$4</f>
        <v>0</v>
      </c>
      <c r="B884" s="225">
        <f>'Overview and definitions'!$C$6</f>
        <v>0</v>
      </c>
      <c r="C884" s="225">
        <f>'Overview and definitions'!$C$7</f>
        <v>0</v>
      </c>
      <c r="D884" s="225" t="str">
        <f>'Data - connected objects'!$C$1</f>
        <v>Data questionnaire: Connected objects and devices</v>
      </c>
      <c r="E884" s="223" t="s">
        <v>1328</v>
      </c>
      <c r="F884">
        <v>883</v>
      </c>
      <c r="G884" t="str">
        <f>'Data - connected objects'!$B$88</f>
        <v>3.2.3.</v>
      </c>
      <c r="H884" s="225" t="s">
        <v>514</v>
      </c>
      <c r="I884" s="225"/>
      <c r="J884" s="225"/>
      <c r="K884" s="225" t="s">
        <v>585</v>
      </c>
      <c r="L884" t="s">
        <v>667</v>
      </c>
      <c r="M884" s="225" t="str">
        <f>'Data - connected objects'!$M$37</f>
        <v>Q2 2025</v>
      </c>
    </row>
    <row r="885" spans="1:13" x14ac:dyDescent="0.45">
      <c r="A885" s="223">
        <f>'Overview and definitions'!$C$4</f>
        <v>0</v>
      </c>
      <c r="B885" s="223">
        <f>'Overview and definitions'!$C$6</f>
        <v>0</v>
      </c>
      <c r="C885" s="223">
        <f>'Overview and definitions'!$C$7</f>
        <v>0</v>
      </c>
      <c r="D885" s="223" t="str">
        <f>'Data - connected objects'!$C$1</f>
        <v>Data questionnaire: Connected objects and devices</v>
      </c>
      <c r="E885" s="223" t="s">
        <v>1328</v>
      </c>
      <c r="F885">
        <v>884</v>
      </c>
      <c r="G885" t="str">
        <f>'Data - connected objects'!$B$88</f>
        <v>3.2.3.</v>
      </c>
      <c r="H885" s="224" t="s">
        <v>514</v>
      </c>
      <c r="I885" s="223"/>
      <c r="J885" s="223"/>
      <c r="K885" s="223" t="s">
        <v>585</v>
      </c>
      <c r="L885" t="s">
        <v>667</v>
      </c>
      <c r="M885" s="223" t="str">
        <f>'Data - connected objects'!$Q$37</f>
        <v>Q3 2025</v>
      </c>
    </row>
    <row r="886" spans="1:13" x14ac:dyDescent="0.45">
      <c r="A886" s="225">
        <f>'Overview and definitions'!$C$4</f>
        <v>0</v>
      </c>
      <c r="B886" s="225">
        <f>'Overview and definitions'!$C$6</f>
        <v>0</v>
      </c>
      <c r="C886" s="225">
        <f>'Overview and definitions'!$C$7</f>
        <v>0</v>
      </c>
      <c r="D886" s="225" t="str">
        <f>'Data - connected objects'!$C$1</f>
        <v>Data questionnaire: Connected objects and devices</v>
      </c>
      <c r="E886" s="225" t="s">
        <v>1328</v>
      </c>
      <c r="F886">
        <v>885</v>
      </c>
      <c r="G886" t="str">
        <f>'Data - connected objects'!$B$92</f>
        <v>4.1.1.</v>
      </c>
      <c r="H886" s="225" t="s">
        <v>517</v>
      </c>
      <c r="I886" s="225"/>
      <c r="J886" s="225"/>
      <c r="K886" s="225" t="s">
        <v>773</v>
      </c>
      <c r="L886" t="s">
        <v>70</v>
      </c>
      <c r="M886" s="225" t="str">
        <f>'Data - connected objects'!$E$37</f>
        <v>Q4 2024</v>
      </c>
    </row>
    <row r="887" spans="1:13" x14ac:dyDescent="0.45">
      <c r="A887" s="223">
        <f>'Overview and definitions'!$C$4</f>
        <v>0</v>
      </c>
      <c r="B887" s="223">
        <f>'Overview and definitions'!$C$6</f>
        <v>0</v>
      </c>
      <c r="C887" s="223">
        <f>'Overview and definitions'!$C$7</f>
        <v>0</v>
      </c>
      <c r="D887" s="223" t="str">
        <f>'Data - connected objects'!$C$1</f>
        <v>Data questionnaire: Connected objects and devices</v>
      </c>
      <c r="E887" s="223" t="s">
        <v>1328</v>
      </c>
      <c r="F887">
        <v>886</v>
      </c>
      <c r="G887" t="str">
        <f>'Data - connected objects'!$B$92</f>
        <v>4.1.1.</v>
      </c>
      <c r="H887" s="224" t="s">
        <v>517</v>
      </c>
      <c r="I887" s="223"/>
      <c r="J887" s="223"/>
      <c r="K887" s="223" t="s">
        <v>773</v>
      </c>
      <c r="L887" t="s">
        <v>70</v>
      </c>
      <c r="M887" s="223" t="str">
        <f>'Data - connected objects'!$I$37</f>
        <v>Q1 2025</v>
      </c>
    </row>
    <row r="888" spans="1:13" x14ac:dyDescent="0.45">
      <c r="A888" s="225">
        <f>'Overview and definitions'!$C$4</f>
        <v>0</v>
      </c>
      <c r="B888" s="225">
        <f>'Overview and definitions'!$C$6</f>
        <v>0</v>
      </c>
      <c r="C888" s="225">
        <f>'Overview and definitions'!$C$7</f>
        <v>0</v>
      </c>
      <c r="D888" s="225" t="str">
        <f>'Data - connected objects'!$C$1</f>
        <v>Data questionnaire: Connected objects and devices</v>
      </c>
      <c r="E888" s="225" t="s">
        <v>1328</v>
      </c>
      <c r="F888">
        <v>887</v>
      </c>
      <c r="G888" t="str">
        <f>'Data - connected objects'!$B$92</f>
        <v>4.1.1.</v>
      </c>
      <c r="H888" s="225" t="s">
        <v>517</v>
      </c>
      <c r="I888" s="225"/>
      <c r="J888" s="225"/>
      <c r="K888" s="225" t="s">
        <v>773</v>
      </c>
      <c r="L888" t="s">
        <v>70</v>
      </c>
      <c r="M888" s="225" t="str">
        <f>'Data - connected objects'!$M$37</f>
        <v>Q2 2025</v>
      </c>
    </row>
    <row r="889" spans="1:13" x14ac:dyDescent="0.45">
      <c r="A889" s="223">
        <f>'Overview and definitions'!$C$4</f>
        <v>0</v>
      </c>
      <c r="B889" s="223">
        <f>'Overview and definitions'!$C$6</f>
        <v>0</v>
      </c>
      <c r="C889" s="223">
        <f>'Overview and definitions'!$C$7</f>
        <v>0</v>
      </c>
      <c r="D889" s="223" t="str">
        <f>'Data - connected objects'!$C$1</f>
        <v>Data questionnaire: Connected objects and devices</v>
      </c>
      <c r="E889" s="223" t="s">
        <v>1328</v>
      </c>
      <c r="F889">
        <v>888</v>
      </c>
      <c r="G889" t="str">
        <f>'Data - connected objects'!$B$92</f>
        <v>4.1.1.</v>
      </c>
      <c r="H889" s="224" t="s">
        <v>517</v>
      </c>
      <c r="I889" s="223"/>
      <c r="J889" s="223"/>
      <c r="K889" s="223" t="s">
        <v>773</v>
      </c>
      <c r="L889" t="s">
        <v>70</v>
      </c>
      <c r="M889" s="223" t="str">
        <f>'Data - connected objects'!$Q$37</f>
        <v>Q3 2025</v>
      </c>
    </row>
    <row r="890" spans="1:13" x14ac:dyDescent="0.45">
      <c r="A890" s="225">
        <f>'Overview and definitions'!$C$4</f>
        <v>0</v>
      </c>
      <c r="B890" s="225">
        <f>'Overview and definitions'!$C$6</f>
        <v>0</v>
      </c>
      <c r="C890" s="225">
        <f>'Overview and definitions'!$C$7</f>
        <v>0</v>
      </c>
      <c r="D890" s="225" t="str">
        <f>'Data - connected objects'!$C$1</f>
        <v>Data questionnaire: Connected objects and devices</v>
      </c>
      <c r="E890" s="225" t="s">
        <v>1328</v>
      </c>
      <c r="F890">
        <v>889</v>
      </c>
      <c r="G890" t="str">
        <f>'Data - connected objects'!$B$94</f>
        <v>4.1.2.</v>
      </c>
      <c r="H890" s="225" t="s">
        <v>517</v>
      </c>
      <c r="I890" s="225"/>
      <c r="J890" s="225"/>
      <c r="K890" s="225" t="s">
        <v>521</v>
      </c>
      <c r="L890" t="s">
        <v>70</v>
      </c>
      <c r="M890" s="225" t="str">
        <f>'Data - connected objects'!$E$37</f>
        <v>Q4 2024</v>
      </c>
    </row>
    <row r="891" spans="1:13" x14ac:dyDescent="0.45">
      <c r="A891" s="223">
        <f>'Overview and definitions'!$C$4</f>
        <v>0</v>
      </c>
      <c r="B891" s="223">
        <f>'Overview and definitions'!$C$6</f>
        <v>0</v>
      </c>
      <c r="C891" s="223">
        <f>'Overview and definitions'!$C$7</f>
        <v>0</v>
      </c>
      <c r="D891" s="223" t="str">
        <f>'Data - connected objects'!$C$1</f>
        <v>Data questionnaire: Connected objects and devices</v>
      </c>
      <c r="E891" s="223" t="s">
        <v>1328</v>
      </c>
      <c r="F891">
        <v>890</v>
      </c>
      <c r="G891" t="str">
        <f>'Data - connected objects'!$B$94</f>
        <v>4.1.2.</v>
      </c>
      <c r="H891" s="224" t="s">
        <v>517</v>
      </c>
      <c r="I891" s="223"/>
      <c r="J891" s="223"/>
      <c r="K891" s="223" t="s">
        <v>521</v>
      </c>
      <c r="L891" t="s">
        <v>70</v>
      </c>
      <c r="M891" s="223" t="str">
        <f>'Data - connected objects'!$I$37</f>
        <v>Q1 2025</v>
      </c>
    </row>
    <row r="892" spans="1:13" x14ac:dyDescent="0.45">
      <c r="A892" s="225">
        <f>'Overview and definitions'!$C$4</f>
        <v>0</v>
      </c>
      <c r="B892" s="225">
        <f>'Overview and definitions'!$C$6</f>
        <v>0</v>
      </c>
      <c r="C892" s="225">
        <f>'Overview and definitions'!$C$7</f>
        <v>0</v>
      </c>
      <c r="D892" s="225" t="str">
        <f>'Data - connected objects'!$C$1</f>
        <v>Data questionnaire: Connected objects and devices</v>
      </c>
      <c r="E892" s="225" t="s">
        <v>1328</v>
      </c>
      <c r="F892">
        <v>891</v>
      </c>
      <c r="G892" t="str">
        <f>'Data - connected objects'!$B$94</f>
        <v>4.1.2.</v>
      </c>
      <c r="H892" s="225" t="s">
        <v>517</v>
      </c>
      <c r="I892" s="225"/>
      <c r="J892" s="225"/>
      <c r="K892" s="225" t="s">
        <v>521</v>
      </c>
      <c r="L892" t="s">
        <v>70</v>
      </c>
      <c r="M892" s="225" t="str">
        <f>'Data - connected objects'!$M$37</f>
        <v>Q2 2025</v>
      </c>
    </row>
    <row r="893" spans="1:13" x14ac:dyDescent="0.45">
      <c r="A893" s="223">
        <f>'Overview and definitions'!$C$4</f>
        <v>0</v>
      </c>
      <c r="B893" s="223">
        <f>'Overview and definitions'!$C$6</f>
        <v>0</v>
      </c>
      <c r="C893" s="223">
        <f>'Overview and definitions'!$C$7</f>
        <v>0</v>
      </c>
      <c r="D893" s="223" t="str">
        <f>'Data - connected objects'!$C$1</f>
        <v>Data questionnaire: Connected objects and devices</v>
      </c>
      <c r="E893" s="223" t="s">
        <v>1328</v>
      </c>
      <c r="F893">
        <v>892</v>
      </c>
      <c r="G893" t="str">
        <f>'Data - connected objects'!$B$94</f>
        <v>4.1.2.</v>
      </c>
      <c r="H893" s="224" t="s">
        <v>517</v>
      </c>
      <c r="I893" s="223"/>
      <c r="J893" s="223"/>
      <c r="K893" s="223" t="s">
        <v>521</v>
      </c>
      <c r="L893" t="s">
        <v>70</v>
      </c>
      <c r="M893" s="223" t="str">
        <f>'Data - connected objects'!$Q$37</f>
        <v>Q3 2025</v>
      </c>
    </row>
    <row r="894" spans="1:13" x14ac:dyDescent="0.45">
      <c r="A894" s="225">
        <f>'Overview and definitions'!$C$4</f>
        <v>0</v>
      </c>
      <c r="B894" s="225">
        <f>'Overview and definitions'!$C$6</f>
        <v>0</v>
      </c>
      <c r="C894" s="225">
        <f>'Overview and definitions'!$C$7</f>
        <v>0</v>
      </c>
      <c r="D894" s="225" t="str">
        <f>'Data - connected objects'!$C$1</f>
        <v>Data questionnaire: Connected objects and devices</v>
      </c>
      <c r="E894" s="225" t="s">
        <v>1328</v>
      </c>
      <c r="F894">
        <v>893</v>
      </c>
      <c r="G894" t="str">
        <f>'Data - connected objects'!$B$96</f>
        <v>4.1.3.1.</v>
      </c>
      <c r="H894" s="225" t="s">
        <v>517</v>
      </c>
      <c r="I894" s="225"/>
      <c r="J894" s="225"/>
      <c r="K894" s="225" t="s">
        <v>585</v>
      </c>
      <c r="L894" t="s">
        <v>70</v>
      </c>
      <c r="M894" s="225" t="str">
        <f>'Data - connected objects'!$E$37</f>
        <v>Q4 2024</v>
      </c>
    </row>
    <row r="895" spans="1:13" x14ac:dyDescent="0.45">
      <c r="A895" s="223">
        <f>'Overview and definitions'!$C$4</f>
        <v>0</v>
      </c>
      <c r="B895" s="223">
        <f>'Overview and definitions'!$C$6</f>
        <v>0</v>
      </c>
      <c r="C895" s="223">
        <f>'Overview and definitions'!$C$7</f>
        <v>0</v>
      </c>
      <c r="D895" s="223" t="str">
        <f>'Data - connected objects'!$C$1</f>
        <v>Data questionnaire: Connected objects and devices</v>
      </c>
      <c r="E895" s="223" t="s">
        <v>1328</v>
      </c>
      <c r="F895">
        <v>894</v>
      </c>
      <c r="G895" t="str">
        <f>'Data - connected objects'!$B$96</f>
        <v>4.1.3.1.</v>
      </c>
      <c r="H895" s="224" t="s">
        <v>517</v>
      </c>
      <c r="I895" s="223"/>
      <c r="J895" s="223"/>
      <c r="K895" s="223" t="s">
        <v>585</v>
      </c>
      <c r="L895" t="s">
        <v>70</v>
      </c>
      <c r="M895" s="223" t="str">
        <f>'Data - connected objects'!$I$37</f>
        <v>Q1 2025</v>
      </c>
    </row>
    <row r="896" spans="1:13" x14ac:dyDescent="0.45">
      <c r="A896" s="225">
        <f>'Overview and definitions'!$C$4</f>
        <v>0</v>
      </c>
      <c r="B896" s="225">
        <f>'Overview and definitions'!$C$6</f>
        <v>0</v>
      </c>
      <c r="C896" s="225">
        <f>'Overview and definitions'!$C$7</f>
        <v>0</v>
      </c>
      <c r="D896" s="225" t="str">
        <f>'Data - connected objects'!$C$1</f>
        <v>Data questionnaire: Connected objects and devices</v>
      </c>
      <c r="E896" s="225" t="s">
        <v>1328</v>
      </c>
      <c r="F896">
        <v>895</v>
      </c>
      <c r="G896" t="str">
        <f>'Data - connected objects'!$B$96</f>
        <v>4.1.3.1.</v>
      </c>
      <c r="H896" s="225" t="s">
        <v>517</v>
      </c>
      <c r="I896" s="225"/>
      <c r="J896" s="225"/>
      <c r="K896" s="225" t="s">
        <v>585</v>
      </c>
      <c r="L896" t="s">
        <v>70</v>
      </c>
      <c r="M896" s="225" t="str">
        <f>'Data - connected objects'!$M$37</f>
        <v>Q2 2025</v>
      </c>
    </row>
    <row r="897" spans="1:13" x14ac:dyDescent="0.45">
      <c r="A897" s="223">
        <f>'Overview and definitions'!$C$4</f>
        <v>0</v>
      </c>
      <c r="B897" s="223">
        <f>'Overview and definitions'!$C$6</f>
        <v>0</v>
      </c>
      <c r="C897" s="223">
        <f>'Overview and definitions'!$C$7</f>
        <v>0</v>
      </c>
      <c r="D897" s="223" t="str">
        <f>'Data - connected objects'!$C$1</f>
        <v>Data questionnaire: Connected objects and devices</v>
      </c>
      <c r="E897" s="223" t="s">
        <v>1328</v>
      </c>
      <c r="F897">
        <v>896</v>
      </c>
      <c r="G897" t="str">
        <f>'Data - connected objects'!$B$96</f>
        <v>4.1.3.1.</v>
      </c>
      <c r="H897" s="224" t="s">
        <v>517</v>
      </c>
      <c r="I897" s="223"/>
      <c r="J897" s="223"/>
      <c r="K897" s="223" t="s">
        <v>585</v>
      </c>
      <c r="L897" t="s">
        <v>70</v>
      </c>
      <c r="M897" s="223" t="str">
        <f>'Data - connected objects'!$Q$37</f>
        <v>Q3 2025</v>
      </c>
    </row>
    <row r="898" spans="1:13" x14ac:dyDescent="0.45">
      <c r="A898" s="225">
        <f>'Overview and definitions'!$C$4</f>
        <v>0</v>
      </c>
      <c r="B898" s="225">
        <f>'Overview and definitions'!$C$6</f>
        <v>0</v>
      </c>
      <c r="C898" s="225">
        <f>'Overview and definitions'!$C$7</f>
        <v>0</v>
      </c>
      <c r="D898" s="225" t="str">
        <f>'Data - connected objects'!$C$1</f>
        <v>Data questionnaire: Connected objects and devices</v>
      </c>
      <c r="E898" s="225" t="s">
        <v>1328</v>
      </c>
      <c r="F898">
        <v>897</v>
      </c>
      <c r="G898" t="str">
        <f>'Data - connected objects'!$B$97</f>
        <v>4.1.3.2.</v>
      </c>
      <c r="H898" s="225" t="s">
        <v>517</v>
      </c>
      <c r="I898" s="225"/>
      <c r="J898" s="225"/>
      <c r="K898" s="225" t="s">
        <v>585</v>
      </c>
      <c r="L898" t="s">
        <v>70</v>
      </c>
      <c r="M898" s="225" t="str">
        <f>'Data - connected objects'!$E$37</f>
        <v>Q4 2024</v>
      </c>
    </row>
    <row r="899" spans="1:13" x14ac:dyDescent="0.45">
      <c r="A899" s="223">
        <f>'Overview and definitions'!$C$4</f>
        <v>0</v>
      </c>
      <c r="B899" s="223">
        <f>'Overview and definitions'!$C$6</f>
        <v>0</v>
      </c>
      <c r="C899" s="223">
        <f>'Overview and definitions'!$C$7</f>
        <v>0</v>
      </c>
      <c r="D899" s="223" t="str">
        <f>'Data - connected objects'!$C$1</f>
        <v>Data questionnaire: Connected objects and devices</v>
      </c>
      <c r="E899" s="223" t="s">
        <v>1328</v>
      </c>
      <c r="F899">
        <v>898</v>
      </c>
      <c r="G899" t="str">
        <f>'Data - connected objects'!$B$97</f>
        <v>4.1.3.2.</v>
      </c>
      <c r="H899" s="224" t="s">
        <v>517</v>
      </c>
      <c r="I899" s="223"/>
      <c r="J899" s="223"/>
      <c r="K899" s="223" t="s">
        <v>585</v>
      </c>
      <c r="L899" t="s">
        <v>70</v>
      </c>
      <c r="M899" s="223" t="str">
        <f>'Data - connected objects'!$I$37</f>
        <v>Q1 2025</v>
      </c>
    </row>
    <row r="900" spans="1:13" x14ac:dyDescent="0.45">
      <c r="A900" s="225">
        <f>'Overview and definitions'!$C$4</f>
        <v>0</v>
      </c>
      <c r="B900" s="225">
        <f>'Overview and definitions'!$C$6</f>
        <v>0</v>
      </c>
      <c r="C900" s="225">
        <f>'Overview and definitions'!$C$7</f>
        <v>0</v>
      </c>
      <c r="D900" s="225" t="str">
        <f>'Data - connected objects'!$C$1</f>
        <v>Data questionnaire: Connected objects and devices</v>
      </c>
      <c r="E900" s="225" t="s">
        <v>1328</v>
      </c>
      <c r="F900">
        <v>899</v>
      </c>
      <c r="G900" t="str">
        <f>'Data - connected objects'!$B$97</f>
        <v>4.1.3.2.</v>
      </c>
      <c r="H900" s="225" t="s">
        <v>517</v>
      </c>
      <c r="I900" s="225"/>
      <c r="J900" s="225"/>
      <c r="K900" s="225" t="s">
        <v>585</v>
      </c>
      <c r="L900" t="s">
        <v>70</v>
      </c>
      <c r="M900" s="225" t="str">
        <f>'Data - connected objects'!$M$37</f>
        <v>Q2 2025</v>
      </c>
    </row>
    <row r="901" spans="1:13" x14ac:dyDescent="0.45">
      <c r="A901" s="223">
        <f>'Overview and definitions'!$C$4</f>
        <v>0</v>
      </c>
      <c r="B901" s="223">
        <f>'Overview and definitions'!$C$6</f>
        <v>0</v>
      </c>
      <c r="C901" s="223">
        <f>'Overview and definitions'!$C$7</f>
        <v>0</v>
      </c>
      <c r="D901" s="223" t="str">
        <f>'Data - connected objects'!$C$1</f>
        <v>Data questionnaire: Connected objects and devices</v>
      </c>
      <c r="E901" s="223" t="s">
        <v>1328</v>
      </c>
      <c r="F901">
        <v>900</v>
      </c>
      <c r="G901" t="str">
        <f>'Data - connected objects'!$B$97</f>
        <v>4.1.3.2.</v>
      </c>
      <c r="H901" s="224" t="s">
        <v>517</v>
      </c>
      <c r="I901" s="223"/>
      <c r="J901" s="223"/>
      <c r="K901" s="223" t="s">
        <v>585</v>
      </c>
      <c r="L901" t="s">
        <v>70</v>
      </c>
      <c r="M901" s="223" t="str">
        <f>'Data - connected objects'!$Q$37</f>
        <v>Q3 2025</v>
      </c>
    </row>
    <row r="902" spans="1:13" x14ac:dyDescent="0.45">
      <c r="A902" s="225">
        <f>'Overview and definitions'!$C$4</f>
        <v>0</v>
      </c>
      <c r="B902" s="225">
        <f>'Overview and definitions'!$C$6</f>
        <v>0</v>
      </c>
      <c r="C902" s="225">
        <f>'Overview and definitions'!$C$7</f>
        <v>0</v>
      </c>
      <c r="D902" s="225" t="str">
        <f>'Data - connected objects'!$C$1</f>
        <v>Data questionnaire: Connected objects and devices</v>
      </c>
      <c r="E902" s="225" t="s">
        <v>1328</v>
      </c>
      <c r="F902">
        <v>901</v>
      </c>
      <c r="G902" t="str">
        <f>'Data - connected objects'!$B$98</f>
        <v>4.1.3.3.</v>
      </c>
      <c r="H902" s="225" t="s">
        <v>517</v>
      </c>
      <c r="I902" s="225"/>
      <c r="J902" s="225"/>
      <c r="K902" s="225" t="s">
        <v>585</v>
      </c>
      <c r="L902" t="s">
        <v>70</v>
      </c>
      <c r="M902" s="225" t="str">
        <f>'Data - connected objects'!$E$37</f>
        <v>Q4 2024</v>
      </c>
    </row>
    <row r="903" spans="1:13" x14ac:dyDescent="0.45">
      <c r="A903" s="223">
        <f>'Overview and definitions'!$C$4</f>
        <v>0</v>
      </c>
      <c r="B903" s="223">
        <f>'Overview and definitions'!$C$6</f>
        <v>0</v>
      </c>
      <c r="C903" s="223">
        <f>'Overview and definitions'!$C$7</f>
        <v>0</v>
      </c>
      <c r="D903" s="223" t="str">
        <f>'Data - connected objects'!$C$1</f>
        <v>Data questionnaire: Connected objects and devices</v>
      </c>
      <c r="E903" s="223" t="s">
        <v>1328</v>
      </c>
      <c r="F903">
        <v>902</v>
      </c>
      <c r="G903" t="str">
        <f>'Data - connected objects'!$B$98</f>
        <v>4.1.3.3.</v>
      </c>
      <c r="H903" s="224" t="s">
        <v>517</v>
      </c>
      <c r="I903" s="223"/>
      <c r="J903" s="223"/>
      <c r="K903" s="223" t="s">
        <v>585</v>
      </c>
      <c r="L903" t="s">
        <v>70</v>
      </c>
      <c r="M903" s="223" t="str">
        <f>'Data - connected objects'!$I$37</f>
        <v>Q1 2025</v>
      </c>
    </row>
    <row r="904" spans="1:13" x14ac:dyDescent="0.45">
      <c r="A904" s="225">
        <f>'Overview and definitions'!$C$4</f>
        <v>0</v>
      </c>
      <c r="B904" s="225">
        <f>'Overview and definitions'!$C$6</f>
        <v>0</v>
      </c>
      <c r="C904" s="225">
        <f>'Overview and definitions'!$C$7</f>
        <v>0</v>
      </c>
      <c r="D904" s="225" t="str">
        <f>'Data - connected objects'!$C$1</f>
        <v>Data questionnaire: Connected objects and devices</v>
      </c>
      <c r="E904" s="225" t="s">
        <v>1328</v>
      </c>
      <c r="F904">
        <v>903</v>
      </c>
      <c r="G904" t="str">
        <f>'Data - connected objects'!$B$98</f>
        <v>4.1.3.3.</v>
      </c>
      <c r="H904" s="225" t="s">
        <v>517</v>
      </c>
      <c r="I904" s="225"/>
      <c r="J904" s="225"/>
      <c r="K904" s="225" t="s">
        <v>585</v>
      </c>
      <c r="L904" t="s">
        <v>70</v>
      </c>
      <c r="M904" s="225" t="str">
        <f>'Data - connected objects'!$M$37</f>
        <v>Q2 2025</v>
      </c>
    </row>
    <row r="905" spans="1:13" x14ac:dyDescent="0.45">
      <c r="A905" s="223">
        <f>'Overview and definitions'!$C$4</f>
        <v>0</v>
      </c>
      <c r="B905" s="223">
        <f>'Overview and definitions'!$C$6</f>
        <v>0</v>
      </c>
      <c r="C905" s="223">
        <f>'Overview and definitions'!$C$7</f>
        <v>0</v>
      </c>
      <c r="D905" s="223" t="str">
        <f>'Data - connected objects'!$C$1</f>
        <v>Data questionnaire: Connected objects and devices</v>
      </c>
      <c r="E905" s="223" t="s">
        <v>1328</v>
      </c>
      <c r="F905">
        <v>904</v>
      </c>
      <c r="G905" t="str">
        <f>'Data - connected objects'!$B$98</f>
        <v>4.1.3.3.</v>
      </c>
      <c r="H905" s="224" t="s">
        <v>517</v>
      </c>
      <c r="I905" s="223"/>
      <c r="J905" s="223"/>
      <c r="K905" s="223" t="s">
        <v>585</v>
      </c>
      <c r="L905" t="s">
        <v>70</v>
      </c>
      <c r="M905" s="223" t="str">
        <f>'Data - connected objects'!$Q$37</f>
        <v>Q3 2025</v>
      </c>
    </row>
    <row r="906" spans="1:13" x14ac:dyDescent="0.45">
      <c r="A906" s="225">
        <f>'Overview and definitions'!$C$4</f>
        <v>0</v>
      </c>
      <c r="B906" s="225">
        <f>'Overview and definitions'!$C$6</f>
        <v>0</v>
      </c>
      <c r="C906" s="225">
        <f>'Overview and definitions'!$C$7</f>
        <v>0</v>
      </c>
      <c r="D906" s="225" t="str">
        <f>'Data - connected objects'!$C$1</f>
        <v>Data questionnaire: Connected objects and devices</v>
      </c>
      <c r="E906" s="225" t="s">
        <v>1328</v>
      </c>
      <c r="F906">
        <v>905</v>
      </c>
      <c r="G906" t="str">
        <f>'Data - connected objects'!$B$92</f>
        <v>4.1.1.</v>
      </c>
      <c r="H906" s="225" t="s">
        <v>514</v>
      </c>
      <c r="I906" s="225"/>
      <c r="J906" s="225"/>
      <c r="K906" s="225" t="s">
        <v>773</v>
      </c>
      <c r="L906" t="s">
        <v>70</v>
      </c>
      <c r="M906" s="225" t="str">
        <f>'Data - connected objects'!$E$37</f>
        <v>Q4 2024</v>
      </c>
    </row>
    <row r="907" spans="1:13" x14ac:dyDescent="0.45">
      <c r="A907" s="223">
        <f>'Overview and definitions'!$C$4</f>
        <v>0</v>
      </c>
      <c r="B907" s="223">
        <f>'Overview and definitions'!$C$6</f>
        <v>0</v>
      </c>
      <c r="C907" s="223">
        <f>'Overview and definitions'!$C$7</f>
        <v>0</v>
      </c>
      <c r="D907" s="223" t="str">
        <f>'Data - connected objects'!$C$1</f>
        <v>Data questionnaire: Connected objects and devices</v>
      </c>
      <c r="E907" s="223" t="s">
        <v>1328</v>
      </c>
      <c r="F907">
        <v>906</v>
      </c>
      <c r="G907" t="str">
        <f>'Data - connected objects'!$B$92</f>
        <v>4.1.1.</v>
      </c>
      <c r="H907" s="224" t="s">
        <v>514</v>
      </c>
      <c r="I907" s="223"/>
      <c r="J907" s="223"/>
      <c r="K907" s="223" t="s">
        <v>773</v>
      </c>
      <c r="L907" t="s">
        <v>70</v>
      </c>
      <c r="M907" s="223" t="str">
        <f>'Data - connected objects'!$I$37</f>
        <v>Q1 2025</v>
      </c>
    </row>
    <row r="908" spans="1:13" x14ac:dyDescent="0.45">
      <c r="A908" s="225">
        <f>'Overview and definitions'!$C$4</f>
        <v>0</v>
      </c>
      <c r="B908" s="225">
        <f>'Overview and definitions'!$C$6</f>
        <v>0</v>
      </c>
      <c r="C908" s="225">
        <f>'Overview and definitions'!$C$7</f>
        <v>0</v>
      </c>
      <c r="D908" s="225" t="str">
        <f>'Data - connected objects'!$C$1</f>
        <v>Data questionnaire: Connected objects and devices</v>
      </c>
      <c r="E908" s="225" t="s">
        <v>1328</v>
      </c>
      <c r="F908">
        <v>907</v>
      </c>
      <c r="G908" t="str">
        <f>'Data - connected objects'!$B$92</f>
        <v>4.1.1.</v>
      </c>
      <c r="H908" s="225" t="s">
        <v>514</v>
      </c>
      <c r="I908" s="225"/>
      <c r="J908" s="225"/>
      <c r="K908" s="225" t="s">
        <v>773</v>
      </c>
      <c r="L908" t="s">
        <v>70</v>
      </c>
      <c r="M908" s="225" t="str">
        <f>'Data - connected objects'!$M$37</f>
        <v>Q2 2025</v>
      </c>
    </row>
    <row r="909" spans="1:13" x14ac:dyDescent="0.45">
      <c r="A909" s="223">
        <f>'Overview and definitions'!$C$4</f>
        <v>0</v>
      </c>
      <c r="B909" s="223">
        <f>'Overview and definitions'!$C$6</f>
        <v>0</v>
      </c>
      <c r="C909" s="223">
        <f>'Overview and definitions'!$C$7</f>
        <v>0</v>
      </c>
      <c r="D909" s="223" t="str">
        <f>'Data - connected objects'!$C$1</f>
        <v>Data questionnaire: Connected objects and devices</v>
      </c>
      <c r="E909" s="223" t="s">
        <v>1328</v>
      </c>
      <c r="F909">
        <v>908</v>
      </c>
      <c r="G909" t="str">
        <f>'Data - connected objects'!$B$92</f>
        <v>4.1.1.</v>
      </c>
      <c r="H909" s="224" t="s">
        <v>514</v>
      </c>
      <c r="I909" s="223"/>
      <c r="J909" s="223"/>
      <c r="K909" s="223" t="s">
        <v>773</v>
      </c>
      <c r="L909" t="s">
        <v>70</v>
      </c>
      <c r="M909" s="223" t="str">
        <f>'Data - connected objects'!$Q$37</f>
        <v>Q3 2025</v>
      </c>
    </row>
    <row r="910" spans="1:13" x14ac:dyDescent="0.45">
      <c r="A910" s="225">
        <f>'Overview and definitions'!$C$4</f>
        <v>0</v>
      </c>
      <c r="B910" s="225">
        <f>'Overview and definitions'!$C$6</f>
        <v>0</v>
      </c>
      <c r="C910" s="225">
        <f>'Overview and definitions'!$C$7</f>
        <v>0</v>
      </c>
      <c r="D910" s="225" t="str">
        <f>'Data - connected objects'!$C$1</f>
        <v>Data questionnaire: Connected objects and devices</v>
      </c>
      <c r="E910" s="225" t="s">
        <v>1328</v>
      </c>
      <c r="F910">
        <v>909</v>
      </c>
      <c r="G910" t="str">
        <f>'Data - connected objects'!$B$94</f>
        <v>4.1.2.</v>
      </c>
      <c r="H910" s="225" t="s">
        <v>514</v>
      </c>
      <c r="I910" s="225"/>
      <c r="J910" s="225"/>
      <c r="K910" s="225" t="s">
        <v>521</v>
      </c>
      <c r="L910" t="s">
        <v>70</v>
      </c>
      <c r="M910" s="225" t="str">
        <f>'Data - connected objects'!$E$37</f>
        <v>Q4 2024</v>
      </c>
    </row>
    <row r="911" spans="1:13" x14ac:dyDescent="0.45">
      <c r="A911" s="223">
        <f>'Overview and definitions'!$C$4</f>
        <v>0</v>
      </c>
      <c r="B911" s="223">
        <f>'Overview and definitions'!$C$6</f>
        <v>0</v>
      </c>
      <c r="C911" s="223">
        <f>'Overview and definitions'!$C$7</f>
        <v>0</v>
      </c>
      <c r="D911" s="223" t="str">
        <f>'Data - connected objects'!$C$1</f>
        <v>Data questionnaire: Connected objects and devices</v>
      </c>
      <c r="E911" s="223" t="s">
        <v>1328</v>
      </c>
      <c r="F911">
        <v>910</v>
      </c>
      <c r="G911" t="str">
        <f>'Data - connected objects'!$B$94</f>
        <v>4.1.2.</v>
      </c>
      <c r="H911" s="224" t="s">
        <v>514</v>
      </c>
      <c r="I911" s="223"/>
      <c r="J911" s="223"/>
      <c r="K911" s="223" t="s">
        <v>521</v>
      </c>
      <c r="L911" t="s">
        <v>70</v>
      </c>
      <c r="M911" s="223" t="str">
        <f>'Data - connected objects'!$I$37</f>
        <v>Q1 2025</v>
      </c>
    </row>
    <row r="912" spans="1:13" x14ac:dyDescent="0.45">
      <c r="A912" s="225">
        <f>'Overview and definitions'!$C$4</f>
        <v>0</v>
      </c>
      <c r="B912" s="225">
        <f>'Overview and definitions'!$C$6</f>
        <v>0</v>
      </c>
      <c r="C912" s="225">
        <f>'Overview and definitions'!$C$7</f>
        <v>0</v>
      </c>
      <c r="D912" s="225" t="str">
        <f>'Data - connected objects'!$C$1</f>
        <v>Data questionnaire: Connected objects and devices</v>
      </c>
      <c r="E912" s="225" t="s">
        <v>1328</v>
      </c>
      <c r="F912">
        <v>911</v>
      </c>
      <c r="G912" t="str">
        <f>'Data - connected objects'!$B$94</f>
        <v>4.1.2.</v>
      </c>
      <c r="H912" s="225" t="s">
        <v>514</v>
      </c>
      <c r="I912" s="225"/>
      <c r="J912" s="225"/>
      <c r="K912" s="225" t="s">
        <v>521</v>
      </c>
      <c r="L912" t="s">
        <v>70</v>
      </c>
      <c r="M912" s="225" t="str">
        <f>'Data - connected objects'!$M$37</f>
        <v>Q2 2025</v>
      </c>
    </row>
    <row r="913" spans="1:13" x14ac:dyDescent="0.45">
      <c r="A913" s="223">
        <f>'Overview and definitions'!$C$4</f>
        <v>0</v>
      </c>
      <c r="B913" s="223">
        <f>'Overview and definitions'!$C$6</f>
        <v>0</v>
      </c>
      <c r="C913" s="223">
        <f>'Overview and definitions'!$C$7</f>
        <v>0</v>
      </c>
      <c r="D913" s="223" t="str">
        <f>'Data - connected objects'!$C$1</f>
        <v>Data questionnaire: Connected objects and devices</v>
      </c>
      <c r="E913" s="223" t="s">
        <v>1328</v>
      </c>
      <c r="F913">
        <v>912</v>
      </c>
      <c r="G913" t="str">
        <f>'Data - connected objects'!$B$94</f>
        <v>4.1.2.</v>
      </c>
      <c r="H913" s="224" t="s">
        <v>514</v>
      </c>
      <c r="I913" s="223"/>
      <c r="J913" s="223"/>
      <c r="K913" s="223" t="s">
        <v>521</v>
      </c>
      <c r="L913" t="s">
        <v>70</v>
      </c>
      <c r="M913" s="223" t="str">
        <f>'Data - connected objects'!$Q$37</f>
        <v>Q3 2025</v>
      </c>
    </row>
    <row r="914" spans="1:13" x14ac:dyDescent="0.45">
      <c r="A914" s="225">
        <f>'Overview and definitions'!$C$4</f>
        <v>0</v>
      </c>
      <c r="B914" s="225">
        <f>'Overview and definitions'!$C$6</f>
        <v>0</v>
      </c>
      <c r="C914" s="225">
        <f>'Overview and definitions'!$C$7</f>
        <v>0</v>
      </c>
      <c r="D914" s="225" t="str">
        <f>'Data - connected objects'!$C$1</f>
        <v>Data questionnaire: Connected objects and devices</v>
      </c>
      <c r="E914" s="225" t="s">
        <v>1328</v>
      </c>
      <c r="F914">
        <v>913</v>
      </c>
      <c r="G914" t="str">
        <f>'Data - connected objects'!$B$96</f>
        <v>4.1.3.1.</v>
      </c>
      <c r="H914" s="225" t="s">
        <v>514</v>
      </c>
      <c r="I914" s="225"/>
      <c r="J914" s="225"/>
      <c r="K914" s="225" t="s">
        <v>585</v>
      </c>
      <c r="L914" t="s">
        <v>70</v>
      </c>
      <c r="M914" s="225" t="str">
        <f>'Data - connected objects'!$E$37</f>
        <v>Q4 2024</v>
      </c>
    </row>
    <row r="915" spans="1:13" x14ac:dyDescent="0.45">
      <c r="A915" s="223">
        <f>'Overview and definitions'!$C$4</f>
        <v>0</v>
      </c>
      <c r="B915" s="223">
        <f>'Overview and definitions'!$C$6</f>
        <v>0</v>
      </c>
      <c r="C915" s="223">
        <f>'Overview and definitions'!$C$7</f>
        <v>0</v>
      </c>
      <c r="D915" s="223" t="str">
        <f>'Data - connected objects'!$C$1</f>
        <v>Data questionnaire: Connected objects and devices</v>
      </c>
      <c r="E915" s="223" t="s">
        <v>1328</v>
      </c>
      <c r="F915">
        <v>914</v>
      </c>
      <c r="G915" t="str">
        <f>'Data - connected objects'!$B$96</f>
        <v>4.1.3.1.</v>
      </c>
      <c r="H915" s="224" t="s">
        <v>514</v>
      </c>
      <c r="I915" s="223"/>
      <c r="J915" s="223"/>
      <c r="K915" s="223" t="s">
        <v>585</v>
      </c>
      <c r="L915" t="s">
        <v>70</v>
      </c>
      <c r="M915" s="223" t="str">
        <f>'Data - connected objects'!$I$37</f>
        <v>Q1 2025</v>
      </c>
    </row>
    <row r="916" spans="1:13" x14ac:dyDescent="0.45">
      <c r="A916" s="225">
        <f>'Overview and definitions'!$C$4</f>
        <v>0</v>
      </c>
      <c r="B916" s="225">
        <f>'Overview and definitions'!$C$6</f>
        <v>0</v>
      </c>
      <c r="C916" s="225">
        <f>'Overview and definitions'!$C$7</f>
        <v>0</v>
      </c>
      <c r="D916" s="225" t="str">
        <f>'Data - connected objects'!$C$1</f>
        <v>Data questionnaire: Connected objects and devices</v>
      </c>
      <c r="E916" s="225" t="s">
        <v>1328</v>
      </c>
      <c r="F916">
        <v>915</v>
      </c>
      <c r="G916" t="str">
        <f>'Data - connected objects'!$B$96</f>
        <v>4.1.3.1.</v>
      </c>
      <c r="H916" s="225" t="s">
        <v>514</v>
      </c>
      <c r="I916" s="225"/>
      <c r="J916" s="225"/>
      <c r="K916" s="225" t="s">
        <v>585</v>
      </c>
      <c r="L916" t="s">
        <v>70</v>
      </c>
      <c r="M916" s="225" t="str">
        <f>'Data - connected objects'!$M$37</f>
        <v>Q2 2025</v>
      </c>
    </row>
    <row r="917" spans="1:13" x14ac:dyDescent="0.45">
      <c r="A917" s="223">
        <f>'Overview and definitions'!$C$4</f>
        <v>0</v>
      </c>
      <c r="B917" s="223">
        <f>'Overview and definitions'!$C$6</f>
        <v>0</v>
      </c>
      <c r="C917" s="223">
        <f>'Overview and definitions'!$C$7</f>
        <v>0</v>
      </c>
      <c r="D917" s="223" t="str">
        <f>'Data - connected objects'!$C$1</f>
        <v>Data questionnaire: Connected objects and devices</v>
      </c>
      <c r="E917" s="223" t="s">
        <v>1328</v>
      </c>
      <c r="F917">
        <v>916</v>
      </c>
      <c r="G917" t="str">
        <f>'Data - connected objects'!$B$96</f>
        <v>4.1.3.1.</v>
      </c>
      <c r="H917" s="224" t="s">
        <v>514</v>
      </c>
      <c r="I917" s="223"/>
      <c r="J917" s="223"/>
      <c r="K917" s="223" t="s">
        <v>585</v>
      </c>
      <c r="L917" t="s">
        <v>70</v>
      </c>
      <c r="M917" s="223" t="str">
        <f>'Data - connected objects'!$Q$37</f>
        <v>Q3 2025</v>
      </c>
    </row>
    <row r="918" spans="1:13" x14ac:dyDescent="0.45">
      <c r="A918" s="225">
        <f>'Overview and definitions'!$C$4</f>
        <v>0</v>
      </c>
      <c r="B918" s="225">
        <f>'Overview and definitions'!$C$6</f>
        <v>0</v>
      </c>
      <c r="C918" s="225">
        <f>'Overview and definitions'!$C$7</f>
        <v>0</v>
      </c>
      <c r="D918" s="225" t="str">
        <f>'Data - connected objects'!$C$1</f>
        <v>Data questionnaire: Connected objects and devices</v>
      </c>
      <c r="E918" s="225" t="s">
        <v>1328</v>
      </c>
      <c r="F918">
        <v>917</v>
      </c>
      <c r="G918" t="str">
        <f>'Data - connected objects'!$B$97</f>
        <v>4.1.3.2.</v>
      </c>
      <c r="H918" s="225" t="s">
        <v>514</v>
      </c>
      <c r="I918" s="225"/>
      <c r="J918" s="225"/>
      <c r="K918" s="223" t="s">
        <v>585</v>
      </c>
      <c r="L918" t="s">
        <v>70</v>
      </c>
      <c r="M918" s="225" t="str">
        <f>'Data - connected objects'!$E$37</f>
        <v>Q4 2024</v>
      </c>
    </row>
    <row r="919" spans="1:13" x14ac:dyDescent="0.45">
      <c r="A919" s="223">
        <f>'Overview and definitions'!$C$4</f>
        <v>0</v>
      </c>
      <c r="B919" s="223">
        <f>'Overview and definitions'!$C$6</f>
        <v>0</v>
      </c>
      <c r="C919" s="223">
        <f>'Overview and definitions'!$C$7</f>
        <v>0</v>
      </c>
      <c r="D919" s="223" t="str">
        <f>'Data - connected objects'!$C$1</f>
        <v>Data questionnaire: Connected objects and devices</v>
      </c>
      <c r="E919" s="223" t="s">
        <v>1328</v>
      </c>
      <c r="F919">
        <v>918</v>
      </c>
      <c r="G919" t="str">
        <f>'Data - connected objects'!$B$97</f>
        <v>4.1.3.2.</v>
      </c>
      <c r="H919" s="224" t="s">
        <v>514</v>
      </c>
      <c r="I919" s="223"/>
      <c r="J919" s="223"/>
      <c r="K919" s="223" t="s">
        <v>585</v>
      </c>
      <c r="L919" t="s">
        <v>70</v>
      </c>
      <c r="M919" s="223" t="str">
        <f>'Data - connected objects'!$I$37</f>
        <v>Q1 2025</v>
      </c>
    </row>
    <row r="920" spans="1:13" x14ac:dyDescent="0.45">
      <c r="A920" s="225">
        <f>'Overview and definitions'!$C$4</f>
        <v>0</v>
      </c>
      <c r="B920" s="225">
        <f>'Overview and definitions'!$C$6</f>
        <v>0</v>
      </c>
      <c r="C920" s="225">
        <f>'Overview and definitions'!$C$7</f>
        <v>0</v>
      </c>
      <c r="D920" s="225" t="str">
        <f>'Data - connected objects'!$C$1</f>
        <v>Data questionnaire: Connected objects and devices</v>
      </c>
      <c r="E920" s="225" t="s">
        <v>1328</v>
      </c>
      <c r="F920">
        <v>919</v>
      </c>
      <c r="G920" t="str">
        <f>'Data - connected objects'!$B$97</f>
        <v>4.1.3.2.</v>
      </c>
      <c r="H920" s="225" t="s">
        <v>514</v>
      </c>
      <c r="I920" s="225"/>
      <c r="J920" s="225"/>
      <c r="K920" s="223" t="s">
        <v>585</v>
      </c>
      <c r="L920" t="s">
        <v>70</v>
      </c>
      <c r="M920" s="225" t="str">
        <f>'Data - connected objects'!$M$37</f>
        <v>Q2 2025</v>
      </c>
    </row>
    <row r="921" spans="1:13" x14ac:dyDescent="0.45">
      <c r="A921" s="223">
        <f>'Overview and definitions'!$C$4</f>
        <v>0</v>
      </c>
      <c r="B921" s="223">
        <f>'Overview and definitions'!$C$6</f>
        <v>0</v>
      </c>
      <c r="C921" s="223">
        <f>'Overview and definitions'!$C$7</f>
        <v>0</v>
      </c>
      <c r="D921" s="223" t="str">
        <f>'Data - connected objects'!$C$1</f>
        <v>Data questionnaire: Connected objects and devices</v>
      </c>
      <c r="E921" s="223" t="s">
        <v>1328</v>
      </c>
      <c r="F921">
        <v>920</v>
      </c>
      <c r="G921" t="str">
        <f>'Data - connected objects'!$B$97</f>
        <v>4.1.3.2.</v>
      </c>
      <c r="H921" s="224" t="s">
        <v>514</v>
      </c>
      <c r="I921" s="223"/>
      <c r="J921" s="223"/>
      <c r="K921" s="223" t="s">
        <v>585</v>
      </c>
      <c r="L921" t="s">
        <v>70</v>
      </c>
      <c r="M921" s="223" t="str">
        <f>'Data - connected objects'!$Q$37</f>
        <v>Q3 2025</v>
      </c>
    </row>
    <row r="922" spans="1:13" x14ac:dyDescent="0.45">
      <c r="A922" s="225">
        <f>'Overview and definitions'!$C$4</f>
        <v>0</v>
      </c>
      <c r="B922" s="225">
        <f>'Overview and definitions'!$C$6</f>
        <v>0</v>
      </c>
      <c r="C922" s="225">
        <f>'Overview and definitions'!$C$7</f>
        <v>0</v>
      </c>
      <c r="D922" s="225" t="str">
        <f>'Data - connected objects'!$C$1</f>
        <v>Data questionnaire: Connected objects and devices</v>
      </c>
      <c r="E922" s="225" t="s">
        <v>1328</v>
      </c>
      <c r="F922">
        <v>921</v>
      </c>
      <c r="G922" t="str">
        <f>'Data - connected objects'!$B$98</f>
        <v>4.1.3.3.</v>
      </c>
      <c r="H922" s="225" t="s">
        <v>514</v>
      </c>
      <c r="I922" s="225"/>
      <c r="J922" s="225"/>
      <c r="K922" s="225" t="s">
        <v>585</v>
      </c>
      <c r="L922" t="s">
        <v>70</v>
      </c>
      <c r="M922" s="225" t="str">
        <f>'Data - connected objects'!$E$37</f>
        <v>Q4 2024</v>
      </c>
    </row>
    <row r="923" spans="1:13" x14ac:dyDescent="0.45">
      <c r="A923" s="223">
        <f>'Overview and definitions'!$C$4</f>
        <v>0</v>
      </c>
      <c r="B923" s="223">
        <f>'Overview and definitions'!$C$6</f>
        <v>0</v>
      </c>
      <c r="C923" s="223">
        <f>'Overview and definitions'!$C$7</f>
        <v>0</v>
      </c>
      <c r="D923" s="223" t="str">
        <f>'Data - connected objects'!$C$1</f>
        <v>Data questionnaire: Connected objects and devices</v>
      </c>
      <c r="E923" s="223" t="s">
        <v>1328</v>
      </c>
      <c r="F923">
        <v>922</v>
      </c>
      <c r="G923" t="str">
        <f>'Data - connected objects'!$B$98</f>
        <v>4.1.3.3.</v>
      </c>
      <c r="H923" s="224" t="s">
        <v>514</v>
      </c>
      <c r="I923" s="223"/>
      <c r="J923" s="223"/>
      <c r="K923" s="223" t="s">
        <v>585</v>
      </c>
      <c r="L923" t="s">
        <v>70</v>
      </c>
      <c r="M923" s="223" t="str">
        <f>'Data - connected objects'!$I$37</f>
        <v>Q1 2025</v>
      </c>
    </row>
    <row r="924" spans="1:13" x14ac:dyDescent="0.45">
      <c r="A924" s="225">
        <f>'Overview and definitions'!$C$4</f>
        <v>0</v>
      </c>
      <c r="B924" s="225">
        <f>'Overview and definitions'!$C$6</f>
        <v>0</v>
      </c>
      <c r="C924" s="225">
        <f>'Overview and definitions'!$C$7</f>
        <v>0</v>
      </c>
      <c r="D924" s="225" t="str">
        <f>'Data - connected objects'!$C$1</f>
        <v>Data questionnaire: Connected objects and devices</v>
      </c>
      <c r="E924" s="225" t="s">
        <v>1328</v>
      </c>
      <c r="F924">
        <v>923</v>
      </c>
      <c r="G924" t="str">
        <f>'Data - connected objects'!$B$98</f>
        <v>4.1.3.3.</v>
      </c>
      <c r="H924" s="225" t="s">
        <v>514</v>
      </c>
      <c r="I924" s="225"/>
      <c r="J924" s="225"/>
      <c r="K924" s="225" t="s">
        <v>585</v>
      </c>
      <c r="L924" t="s">
        <v>70</v>
      </c>
      <c r="M924" s="225" t="str">
        <f>'Data - connected objects'!$M$37</f>
        <v>Q2 2025</v>
      </c>
    </row>
    <row r="925" spans="1:13" x14ac:dyDescent="0.45">
      <c r="A925" s="223">
        <f>'Overview and definitions'!$C$4</f>
        <v>0</v>
      </c>
      <c r="B925" s="223">
        <f>'Overview and definitions'!$C$6</f>
        <v>0</v>
      </c>
      <c r="C925" s="223">
        <f>'Overview and definitions'!$C$7</f>
        <v>0</v>
      </c>
      <c r="D925" s="223" t="str">
        <f>'Data - connected objects'!$C$1</f>
        <v>Data questionnaire: Connected objects and devices</v>
      </c>
      <c r="E925" s="223" t="s">
        <v>1328</v>
      </c>
      <c r="F925">
        <v>924</v>
      </c>
      <c r="G925" t="str">
        <f>'Data - connected objects'!$B$98</f>
        <v>4.1.3.3.</v>
      </c>
      <c r="H925" s="224" t="s">
        <v>514</v>
      </c>
      <c r="I925" s="223"/>
      <c r="J925" s="223"/>
      <c r="K925" s="223" t="s">
        <v>585</v>
      </c>
      <c r="L925" t="s">
        <v>70</v>
      </c>
      <c r="M925" s="223" t="str">
        <f>'Data - connected objects'!$Q$37</f>
        <v>Q3 2025</v>
      </c>
    </row>
    <row r="926" spans="1:13" x14ac:dyDescent="0.45">
      <c r="A926" s="225">
        <f>'Overview and definitions'!$C$4</f>
        <v>0</v>
      </c>
      <c r="B926" s="225">
        <f>'Overview and definitions'!$C$6</f>
        <v>0</v>
      </c>
      <c r="C926" s="225">
        <f>'Overview and definitions'!$C$7</f>
        <v>0</v>
      </c>
      <c r="D926" s="225" t="str">
        <f>'Data - connected objects'!$C$1</f>
        <v>Data questionnaire: Connected objects and devices</v>
      </c>
      <c r="E926" s="225" t="s">
        <v>1328</v>
      </c>
      <c r="F926">
        <v>925</v>
      </c>
      <c r="G926" t="str">
        <f>'Data - connected objects'!$B$100</f>
        <v>4.1.4.</v>
      </c>
      <c r="H926" s="225" t="s">
        <v>517</v>
      </c>
      <c r="I926" s="225"/>
      <c r="J926" s="225"/>
      <c r="K926" s="225" t="s">
        <v>1329</v>
      </c>
      <c r="L926" t="s">
        <v>70</v>
      </c>
      <c r="M926" s="225" t="str">
        <f>'Data - connected objects'!$E$37</f>
        <v>Q4 2024</v>
      </c>
    </row>
    <row r="927" spans="1:13" x14ac:dyDescent="0.45">
      <c r="A927" s="223">
        <f>'Overview and definitions'!$C$4</f>
        <v>0</v>
      </c>
      <c r="B927" s="223">
        <f>'Overview and definitions'!$C$6</f>
        <v>0</v>
      </c>
      <c r="C927" s="223">
        <f>'Overview and definitions'!$C$7</f>
        <v>0</v>
      </c>
      <c r="D927" s="223" t="str">
        <f>'Data - connected objects'!$C$1</f>
        <v>Data questionnaire: Connected objects and devices</v>
      </c>
      <c r="E927" s="223" t="s">
        <v>1328</v>
      </c>
      <c r="F927">
        <v>926</v>
      </c>
      <c r="G927" t="str">
        <f>'Data - connected objects'!$B$100</f>
        <v>4.1.4.</v>
      </c>
      <c r="H927" s="224" t="s">
        <v>517</v>
      </c>
      <c r="I927" s="223"/>
      <c r="J927" s="223"/>
      <c r="K927" s="223" t="s">
        <v>1329</v>
      </c>
      <c r="L927" t="s">
        <v>70</v>
      </c>
      <c r="M927" s="223" t="str">
        <f>'Data - connected objects'!$I$37</f>
        <v>Q1 2025</v>
      </c>
    </row>
    <row r="928" spans="1:13" x14ac:dyDescent="0.45">
      <c r="A928" s="225">
        <f>'Overview and definitions'!$C$4</f>
        <v>0</v>
      </c>
      <c r="B928" s="225">
        <f>'Overview and definitions'!$C$6</f>
        <v>0</v>
      </c>
      <c r="C928" s="225">
        <f>'Overview and definitions'!$C$7</f>
        <v>0</v>
      </c>
      <c r="D928" s="225" t="str">
        <f>'Data - connected objects'!$C$1</f>
        <v>Data questionnaire: Connected objects and devices</v>
      </c>
      <c r="E928" s="225" t="s">
        <v>1328</v>
      </c>
      <c r="F928">
        <v>927</v>
      </c>
      <c r="G928" t="str">
        <f>'Data - connected objects'!$B$100</f>
        <v>4.1.4.</v>
      </c>
      <c r="H928" s="225" t="s">
        <v>517</v>
      </c>
      <c r="I928" s="225"/>
      <c r="J928" s="225"/>
      <c r="K928" s="225" t="s">
        <v>1329</v>
      </c>
      <c r="L928" t="s">
        <v>70</v>
      </c>
      <c r="M928" s="225" t="str">
        <f>'Data - connected objects'!$M$37</f>
        <v>Q2 2025</v>
      </c>
    </row>
    <row r="929" spans="1:13" x14ac:dyDescent="0.45">
      <c r="A929" s="223">
        <f>'Overview and definitions'!$C$4</f>
        <v>0</v>
      </c>
      <c r="B929" s="223">
        <f>'Overview and definitions'!$C$6</f>
        <v>0</v>
      </c>
      <c r="C929" s="223">
        <f>'Overview and definitions'!$C$7</f>
        <v>0</v>
      </c>
      <c r="D929" s="223" t="str">
        <f>'Data - connected objects'!$C$1</f>
        <v>Data questionnaire: Connected objects and devices</v>
      </c>
      <c r="E929" s="223" t="s">
        <v>1328</v>
      </c>
      <c r="F929">
        <v>928</v>
      </c>
      <c r="G929" t="str">
        <f>'Data - connected objects'!$B$100</f>
        <v>4.1.4.</v>
      </c>
      <c r="H929" s="224" t="s">
        <v>517</v>
      </c>
      <c r="I929" s="223"/>
      <c r="J929" s="223"/>
      <c r="K929" s="223" t="s">
        <v>1329</v>
      </c>
      <c r="L929" t="s">
        <v>70</v>
      </c>
      <c r="M929" s="223" t="str">
        <f>'Data - connected objects'!$Q$37</f>
        <v>Q3 2025</v>
      </c>
    </row>
    <row r="930" spans="1:13" x14ac:dyDescent="0.45">
      <c r="A930" s="225">
        <f>'Overview and definitions'!$C$4</f>
        <v>0</v>
      </c>
      <c r="B930" s="225">
        <f>'Overview and definitions'!$C$6</f>
        <v>0</v>
      </c>
      <c r="C930" s="225">
        <f>'Overview and definitions'!$C$7</f>
        <v>0</v>
      </c>
      <c r="D930" s="225" t="str">
        <f>'Data - connected objects'!$C$1</f>
        <v>Data questionnaire: Connected objects and devices</v>
      </c>
      <c r="E930" s="225" t="s">
        <v>1328</v>
      </c>
      <c r="F930">
        <v>929</v>
      </c>
      <c r="G930" t="str">
        <f>'Data - connected objects'!$B$100</f>
        <v>4.1.4.</v>
      </c>
      <c r="H930" s="225" t="s">
        <v>514</v>
      </c>
      <c r="I930" s="225"/>
      <c r="J930" s="225"/>
      <c r="K930" s="225" t="s">
        <v>1329</v>
      </c>
      <c r="L930" t="s">
        <v>70</v>
      </c>
      <c r="M930" s="225" t="str">
        <f>'Data - connected objects'!$E$37</f>
        <v>Q4 2024</v>
      </c>
    </row>
    <row r="931" spans="1:13" x14ac:dyDescent="0.45">
      <c r="A931" s="223">
        <f>'Overview and definitions'!$C$4</f>
        <v>0</v>
      </c>
      <c r="B931" s="223">
        <f>'Overview and definitions'!$C$6</f>
        <v>0</v>
      </c>
      <c r="C931" s="223">
        <f>'Overview and definitions'!$C$7</f>
        <v>0</v>
      </c>
      <c r="D931" s="223" t="str">
        <f>'Data - connected objects'!$C$1</f>
        <v>Data questionnaire: Connected objects and devices</v>
      </c>
      <c r="E931" s="223" t="s">
        <v>1328</v>
      </c>
      <c r="F931">
        <v>930</v>
      </c>
      <c r="G931" t="str">
        <f>'Data - connected objects'!$B$100</f>
        <v>4.1.4.</v>
      </c>
      <c r="H931" s="224" t="s">
        <v>514</v>
      </c>
      <c r="I931" s="223"/>
      <c r="J931" s="223"/>
      <c r="K931" s="223" t="s">
        <v>1329</v>
      </c>
      <c r="L931" t="s">
        <v>70</v>
      </c>
      <c r="M931" s="223" t="str">
        <f>'Data - connected objects'!$I$37</f>
        <v>Q1 2025</v>
      </c>
    </row>
    <row r="932" spans="1:13" x14ac:dyDescent="0.45">
      <c r="A932" s="225">
        <f>'Overview and definitions'!$C$4</f>
        <v>0</v>
      </c>
      <c r="B932" s="225">
        <f>'Overview and definitions'!$C$6</f>
        <v>0</v>
      </c>
      <c r="C932" s="225">
        <f>'Overview and definitions'!$C$7</f>
        <v>0</v>
      </c>
      <c r="D932" s="225" t="str">
        <f>'Data - connected objects'!$C$1</f>
        <v>Data questionnaire: Connected objects and devices</v>
      </c>
      <c r="E932" s="225" t="s">
        <v>1328</v>
      </c>
      <c r="F932">
        <v>931</v>
      </c>
      <c r="G932" t="str">
        <f>'Data - connected objects'!$B$100</f>
        <v>4.1.4.</v>
      </c>
      <c r="H932" s="225" t="s">
        <v>514</v>
      </c>
      <c r="I932" s="225"/>
      <c r="J932" s="225"/>
      <c r="K932" s="225" t="s">
        <v>1329</v>
      </c>
      <c r="L932" t="s">
        <v>70</v>
      </c>
      <c r="M932" s="225" t="str">
        <f>'Data - connected objects'!$M$37</f>
        <v>Q2 2025</v>
      </c>
    </row>
    <row r="933" spans="1:13" x14ac:dyDescent="0.45">
      <c r="A933" s="223">
        <f>'Overview and definitions'!$C$4</f>
        <v>0</v>
      </c>
      <c r="B933" s="223">
        <f>'Overview and definitions'!$C$6</f>
        <v>0</v>
      </c>
      <c r="C933" s="223">
        <f>'Overview and definitions'!$C$7</f>
        <v>0</v>
      </c>
      <c r="D933" s="223" t="str">
        <f>'Data - connected objects'!$C$1</f>
        <v>Data questionnaire: Connected objects and devices</v>
      </c>
      <c r="E933" s="223" t="s">
        <v>1328</v>
      </c>
      <c r="F933">
        <v>932</v>
      </c>
      <c r="G933" t="str">
        <f>'Data - connected objects'!$B$100</f>
        <v>4.1.4.</v>
      </c>
      <c r="H933" s="224" t="s">
        <v>514</v>
      </c>
      <c r="I933" s="223"/>
      <c r="J933" s="223"/>
      <c r="K933" s="223" t="s">
        <v>1329</v>
      </c>
      <c r="L933" t="s">
        <v>70</v>
      </c>
      <c r="M933" s="223" t="str">
        <f>'Data - connected objects'!$Q$37</f>
        <v>Q3 2025</v>
      </c>
    </row>
    <row r="934" spans="1:13" x14ac:dyDescent="0.45">
      <c r="A934" s="225">
        <f>'Overview and definitions'!$C$4</f>
        <v>0</v>
      </c>
      <c r="B934" s="225">
        <f>'Overview and definitions'!$C$6</f>
        <v>0</v>
      </c>
      <c r="C934" s="225">
        <f>'Overview and definitions'!$C$7</f>
        <v>0</v>
      </c>
      <c r="D934" s="225" t="str">
        <f>'Data - connected objects'!$C$1</f>
        <v>Data questionnaire: Connected objects and devices</v>
      </c>
      <c r="E934" s="223" t="s">
        <v>1328</v>
      </c>
      <c r="F934">
        <v>933</v>
      </c>
      <c r="G934" t="str">
        <f>'Data - connected objects'!$B$104</f>
        <v>4.2.1.</v>
      </c>
      <c r="H934" s="225" t="s">
        <v>517</v>
      </c>
      <c r="I934" s="225"/>
      <c r="J934" s="225"/>
      <c r="K934" s="225" t="s">
        <v>773</v>
      </c>
      <c r="L934" t="s">
        <v>667</v>
      </c>
      <c r="M934" s="225" t="str">
        <f>'Data - connected objects'!$E$37</f>
        <v>Q4 2024</v>
      </c>
    </row>
    <row r="935" spans="1:13" x14ac:dyDescent="0.45">
      <c r="A935" s="223">
        <f>'Overview and definitions'!$C$4</f>
        <v>0</v>
      </c>
      <c r="B935" s="223">
        <f>'Overview and definitions'!$C$6</f>
        <v>0</v>
      </c>
      <c r="C935" s="223">
        <f>'Overview and definitions'!$C$7</f>
        <v>0</v>
      </c>
      <c r="D935" s="223" t="str">
        <f>'Data - connected objects'!$C$1</f>
        <v>Data questionnaire: Connected objects and devices</v>
      </c>
      <c r="E935" s="223" t="s">
        <v>1328</v>
      </c>
      <c r="F935">
        <v>934</v>
      </c>
      <c r="G935" t="str">
        <f>'Data - connected objects'!$B$104</f>
        <v>4.2.1.</v>
      </c>
      <c r="H935" s="224" t="s">
        <v>517</v>
      </c>
      <c r="I935" s="223"/>
      <c r="J935" s="223"/>
      <c r="K935" s="223" t="s">
        <v>773</v>
      </c>
      <c r="L935" t="s">
        <v>667</v>
      </c>
      <c r="M935" s="223" t="str">
        <f>'Data - connected objects'!$I$37</f>
        <v>Q1 2025</v>
      </c>
    </row>
    <row r="936" spans="1:13" x14ac:dyDescent="0.45">
      <c r="A936" s="225">
        <f>'Overview and definitions'!$C$4</f>
        <v>0</v>
      </c>
      <c r="B936" s="225">
        <f>'Overview and definitions'!$C$6</f>
        <v>0</v>
      </c>
      <c r="C936" s="225">
        <f>'Overview and definitions'!$C$7</f>
        <v>0</v>
      </c>
      <c r="D936" s="225" t="str">
        <f>'Data - connected objects'!$C$1</f>
        <v>Data questionnaire: Connected objects and devices</v>
      </c>
      <c r="E936" s="223" t="s">
        <v>1328</v>
      </c>
      <c r="F936">
        <v>935</v>
      </c>
      <c r="G936" t="str">
        <f>'Data - connected objects'!$B$104</f>
        <v>4.2.1.</v>
      </c>
      <c r="H936" s="225" t="s">
        <v>517</v>
      </c>
      <c r="I936" s="225"/>
      <c r="J936" s="225"/>
      <c r="K936" s="225" t="s">
        <v>773</v>
      </c>
      <c r="L936" t="s">
        <v>667</v>
      </c>
      <c r="M936" s="225" t="str">
        <f>'Data - connected objects'!$M$37</f>
        <v>Q2 2025</v>
      </c>
    </row>
    <row r="937" spans="1:13" x14ac:dyDescent="0.45">
      <c r="A937" s="223">
        <f>'Overview and definitions'!$C$4</f>
        <v>0</v>
      </c>
      <c r="B937" s="223">
        <f>'Overview and definitions'!$C$6</f>
        <v>0</v>
      </c>
      <c r="C937" s="223">
        <f>'Overview and definitions'!$C$7</f>
        <v>0</v>
      </c>
      <c r="D937" s="223" t="str">
        <f>'Data - connected objects'!$C$1</f>
        <v>Data questionnaire: Connected objects and devices</v>
      </c>
      <c r="E937" s="223" t="s">
        <v>1328</v>
      </c>
      <c r="F937">
        <v>936</v>
      </c>
      <c r="G937" t="str">
        <f>'Data - connected objects'!$B$104</f>
        <v>4.2.1.</v>
      </c>
      <c r="H937" s="224" t="s">
        <v>517</v>
      </c>
      <c r="I937" s="223"/>
      <c r="J937" s="223"/>
      <c r="K937" s="223" t="s">
        <v>773</v>
      </c>
      <c r="L937" t="s">
        <v>667</v>
      </c>
      <c r="M937" s="223" t="str">
        <f>'Data - connected objects'!$Q$37</f>
        <v>Q3 2025</v>
      </c>
    </row>
    <row r="938" spans="1:13" x14ac:dyDescent="0.45">
      <c r="A938" s="225">
        <f>'Overview and definitions'!$C$4</f>
        <v>0</v>
      </c>
      <c r="B938" s="225">
        <f>'Overview and definitions'!$C$6</f>
        <v>0</v>
      </c>
      <c r="C938" s="225">
        <f>'Overview and definitions'!$C$7</f>
        <v>0</v>
      </c>
      <c r="D938" s="225" t="str">
        <f>'Data - connected objects'!$C$1</f>
        <v>Data questionnaire: Connected objects and devices</v>
      </c>
      <c r="E938" s="223" t="s">
        <v>1328</v>
      </c>
      <c r="F938">
        <v>937</v>
      </c>
      <c r="G938" t="str">
        <f>'Data - connected objects'!$B$105</f>
        <v>4.2.2.</v>
      </c>
      <c r="H938" s="225" t="s">
        <v>517</v>
      </c>
      <c r="I938" s="225"/>
      <c r="J938" s="225"/>
      <c r="K938" s="225" t="s">
        <v>521</v>
      </c>
      <c r="L938" t="s">
        <v>667</v>
      </c>
      <c r="M938" s="225" t="str">
        <f>'Data - connected objects'!$E$37</f>
        <v>Q4 2024</v>
      </c>
    </row>
    <row r="939" spans="1:13" x14ac:dyDescent="0.45">
      <c r="A939" s="223">
        <f>'Overview and definitions'!$C$4</f>
        <v>0</v>
      </c>
      <c r="B939" s="223">
        <f>'Overview and definitions'!$C$6</f>
        <v>0</v>
      </c>
      <c r="C939" s="223">
        <f>'Overview and definitions'!$C$7</f>
        <v>0</v>
      </c>
      <c r="D939" s="223" t="str">
        <f>'Data - connected objects'!$C$1</f>
        <v>Data questionnaire: Connected objects and devices</v>
      </c>
      <c r="E939" s="223" t="s">
        <v>1328</v>
      </c>
      <c r="F939">
        <v>938</v>
      </c>
      <c r="G939" t="str">
        <f>'Data - connected objects'!$B$105</f>
        <v>4.2.2.</v>
      </c>
      <c r="H939" s="224" t="s">
        <v>517</v>
      </c>
      <c r="I939" s="223"/>
      <c r="J939" s="223"/>
      <c r="K939" s="223" t="s">
        <v>521</v>
      </c>
      <c r="L939" t="s">
        <v>667</v>
      </c>
      <c r="M939" s="223" t="str">
        <f>'Data - connected objects'!$I$37</f>
        <v>Q1 2025</v>
      </c>
    </row>
    <row r="940" spans="1:13" x14ac:dyDescent="0.45">
      <c r="A940" s="225">
        <f>'Overview and definitions'!$C$4</f>
        <v>0</v>
      </c>
      <c r="B940" s="225">
        <f>'Overview and definitions'!$C$6</f>
        <v>0</v>
      </c>
      <c r="C940" s="225">
        <f>'Overview and definitions'!$C$7</f>
        <v>0</v>
      </c>
      <c r="D940" s="225" t="str">
        <f>'Data - connected objects'!$C$1</f>
        <v>Data questionnaire: Connected objects and devices</v>
      </c>
      <c r="E940" s="223" t="s">
        <v>1328</v>
      </c>
      <c r="F940">
        <v>939</v>
      </c>
      <c r="G940" t="str">
        <f>'Data - connected objects'!$B$105</f>
        <v>4.2.2.</v>
      </c>
      <c r="H940" s="225" t="s">
        <v>517</v>
      </c>
      <c r="I940" s="225"/>
      <c r="J940" s="225"/>
      <c r="K940" s="225" t="s">
        <v>521</v>
      </c>
      <c r="L940" t="s">
        <v>667</v>
      </c>
      <c r="M940" s="225" t="str">
        <f>'Data - connected objects'!$M$37</f>
        <v>Q2 2025</v>
      </c>
    </row>
    <row r="941" spans="1:13" x14ac:dyDescent="0.45">
      <c r="A941" s="223">
        <f>'Overview and definitions'!$C$4</f>
        <v>0</v>
      </c>
      <c r="B941" s="223">
        <f>'Overview and definitions'!$C$6</f>
        <v>0</v>
      </c>
      <c r="C941" s="223">
        <f>'Overview and definitions'!$C$7</f>
        <v>0</v>
      </c>
      <c r="D941" s="223" t="str">
        <f>'Data - connected objects'!$C$1</f>
        <v>Data questionnaire: Connected objects and devices</v>
      </c>
      <c r="E941" s="223" t="s">
        <v>1328</v>
      </c>
      <c r="F941">
        <v>940</v>
      </c>
      <c r="G941" t="str">
        <f>'Data - connected objects'!$B$105</f>
        <v>4.2.2.</v>
      </c>
      <c r="H941" s="224" t="s">
        <v>517</v>
      </c>
      <c r="I941" s="223"/>
      <c r="J941" s="223"/>
      <c r="K941" s="223" t="s">
        <v>521</v>
      </c>
      <c r="L941" t="s">
        <v>667</v>
      </c>
      <c r="M941" s="223" t="str">
        <f>'Data - connected objects'!$Q$37</f>
        <v>Q3 2025</v>
      </c>
    </row>
    <row r="942" spans="1:13" x14ac:dyDescent="0.45">
      <c r="A942" s="225">
        <f>'Overview and definitions'!$C$4</f>
        <v>0</v>
      </c>
      <c r="B942" s="225">
        <f>'Overview and definitions'!$C$6</f>
        <v>0</v>
      </c>
      <c r="C942" s="225">
        <f>'Overview and definitions'!$C$7</f>
        <v>0</v>
      </c>
      <c r="D942" s="225" t="str">
        <f>'Data - connected objects'!$C$1</f>
        <v>Data questionnaire: Connected objects and devices</v>
      </c>
      <c r="E942" s="223" t="s">
        <v>1328</v>
      </c>
      <c r="F942">
        <v>941</v>
      </c>
      <c r="G942" t="str">
        <f>'Data - connected objects'!$B$106</f>
        <v>4.2.3.</v>
      </c>
      <c r="H942" s="225" t="s">
        <v>517</v>
      </c>
      <c r="I942" s="225"/>
      <c r="J942" s="225"/>
      <c r="K942" s="225" t="s">
        <v>585</v>
      </c>
      <c r="L942" t="s">
        <v>667</v>
      </c>
      <c r="M942" s="225" t="str">
        <f>'Data - connected objects'!$E$37</f>
        <v>Q4 2024</v>
      </c>
    </row>
    <row r="943" spans="1:13" x14ac:dyDescent="0.45">
      <c r="A943" s="223">
        <f>'Overview and definitions'!$C$4</f>
        <v>0</v>
      </c>
      <c r="B943" s="223">
        <f>'Overview and definitions'!$C$6</f>
        <v>0</v>
      </c>
      <c r="C943" s="223">
        <f>'Overview and definitions'!$C$7</f>
        <v>0</v>
      </c>
      <c r="D943" s="223" t="str">
        <f>'Data - connected objects'!$C$1</f>
        <v>Data questionnaire: Connected objects and devices</v>
      </c>
      <c r="E943" s="223" t="s">
        <v>1328</v>
      </c>
      <c r="F943">
        <v>942</v>
      </c>
      <c r="G943" t="str">
        <f>'Data - connected objects'!$B$106</f>
        <v>4.2.3.</v>
      </c>
      <c r="H943" s="224" t="s">
        <v>517</v>
      </c>
      <c r="I943" s="223"/>
      <c r="J943" s="223"/>
      <c r="K943" s="223" t="s">
        <v>585</v>
      </c>
      <c r="L943" t="s">
        <v>667</v>
      </c>
      <c r="M943" s="223" t="str">
        <f>'Data - connected objects'!$I$37</f>
        <v>Q1 2025</v>
      </c>
    </row>
    <row r="944" spans="1:13" x14ac:dyDescent="0.45">
      <c r="A944" s="225">
        <f>'Overview and definitions'!$C$4</f>
        <v>0</v>
      </c>
      <c r="B944" s="225">
        <f>'Overview and definitions'!$C$6</f>
        <v>0</v>
      </c>
      <c r="C944" s="225">
        <f>'Overview and definitions'!$C$7</f>
        <v>0</v>
      </c>
      <c r="D944" s="225" t="str">
        <f>'Data - connected objects'!$C$1</f>
        <v>Data questionnaire: Connected objects and devices</v>
      </c>
      <c r="E944" s="223" t="s">
        <v>1328</v>
      </c>
      <c r="F944">
        <v>943</v>
      </c>
      <c r="G944" t="str">
        <f>'Data - connected objects'!$B$106</f>
        <v>4.2.3.</v>
      </c>
      <c r="H944" s="225" t="s">
        <v>517</v>
      </c>
      <c r="I944" s="225"/>
      <c r="J944" s="225"/>
      <c r="K944" s="225" t="s">
        <v>585</v>
      </c>
      <c r="L944" t="s">
        <v>667</v>
      </c>
      <c r="M944" s="225" t="str">
        <f>'Data - connected objects'!$M$37</f>
        <v>Q2 2025</v>
      </c>
    </row>
    <row r="945" spans="1:13" x14ac:dyDescent="0.45">
      <c r="A945" s="223">
        <f>'Overview and definitions'!$C$4</f>
        <v>0</v>
      </c>
      <c r="B945" s="223">
        <f>'Overview and definitions'!$C$6</f>
        <v>0</v>
      </c>
      <c r="C945" s="223">
        <f>'Overview and definitions'!$C$7</f>
        <v>0</v>
      </c>
      <c r="D945" s="223" t="str">
        <f>'Data - connected objects'!$C$1</f>
        <v>Data questionnaire: Connected objects and devices</v>
      </c>
      <c r="E945" s="223" t="s">
        <v>1328</v>
      </c>
      <c r="F945">
        <v>944</v>
      </c>
      <c r="G945" t="str">
        <f>'Data - connected objects'!$B$106</f>
        <v>4.2.3.</v>
      </c>
      <c r="H945" s="224" t="s">
        <v>517</v>
      </c>
      <c r="I945" s="223"/>
      <c r="J945" s="223"/>
      <c r="K945" s="223" t="s">
        <v>585</v>
      </c>
      <c r="L945" t="s">
        <v>667</v>
      </c>
      <c r="M945" s="223" t="str">
        <f>'Data - connected objects'!$Q$37</f>
        <v>Q3 2025</v>
      </c>
    </row>
    <row r="946" spans="1:13" x14ac:dyDescent="0.45">
      <c r="A946" s="225">
        <f>'Overview and definitions'!$C$4</f>
        <v>0</v>
      </c>
      <c r="B946" s="225">
        <f>'Overview and definitions'!$C$6</f>
        <v>0</v>
      </c>
      <c r="C946" s="225">
        <f>'Overview and definitions'!$C$7</f>
        <v>0</v>
      </c>
      <c r="D946" s="225" t="str">
        <f>'Data - connected objects'!$C$1</f>
        <v>Data questionnaire: Connected objects and devices</v>
      </c>
      <c r="E946" s="223" t="s">
        <v>1328</v>
      </c>
      <c r="F946">
        <v>945</v>
      </c>
      <c r="G946" t="str">
        <f>'Data - connected objects'!$B$104</f>
        <v>4.2.1.</v>
      </c>
      <c r="H946" s="225" t="s">
        <v>514</v>
      </c>
      <c r="I946" s="225"/>
      <c r="J946" s="225"/>
      <c r="K946" s="225" t="s">
        <v>773</v>
      </c>
      <c r="L946" t="s">
        <v>667</v>
      </c>
      <c r="M946" s="225" t="str">
        <f>'Data - connected objects'!$E$37</f>
        <v>Q4 2024</v>
      </c>
    </row>
    <row r="947" spans="1:13" x14ac:dyDescent="0.45">
      <c r="A947" s="223">
        <f>'Overview and definitions'!$C$4</f>
        <v>0</v>
      </c>
      <c r="B947" s="223">
        <f>'Overview and definitions'!$C$6</f>
        <v>0</v>
      </c>
      <c r="C947" s="223">
        <f>'Overview and definitions'!$C$7</f>
        <v>0</v>
      </c>
      <c r="D947" s="223" t="str">
        <f>'Data - connected objects'!$C$1</f>
        <v>Data questionnaire: Connected objects and devices</v>
      </c>
      <c r="E947" s="223" t="s">
        <v>1328</v>
      </c>
      <c r="F947">
        <v>946</v>
      </c>
      <c r="G947" t="str">
        <f>'Data - connected objects'!$B$104</f>
        <v>4.2.1.</v>
      </c>
      <c r="H947" s="224" t="s">
        <v>514</v>
      </c>
      <c r="I947" s="223"/>
      <c r="J947" s="223"/>
      <c r="K947" s="223" t="s">
        <v>773</v>
      </c>
      <c r="L947" t="s">
        <v>667</v>
      </c>
      <c r="M947" s="223" t="str">
        <f>'Data - connected objects'!$I$37</f>
        <v>Q1 2025</v>
      </c>
    </row>
    <row r="948" spans="1:13" x14ac:dyDescent="0.45">
      <c r="A948" s="225">
        <f>'Overview and definitions'!$C$4</f>
        <v>0</v>
      </c>
      <c r="B948" s="225">
        <f>'Overview and definitions'!$C$6</f>
        <v>0</v>
      </c>
      <c r="C948" s="225">
        <f>'Overview and definitions'!$C$7</f>
        <v>0</v>
      </c>
      <c r="D948" s="225" t="str">
        <f>'Data - connected objects'!$C$1</f>
        <v>Data questionnaire: Connected objects and devices</v>
      </c>
      <c r="E948" s="223" t="s">
        <v>1328</v>
      </c>
      <c r="F948">
        <v>947</v>
      </c>
      <c r="G948" t="str">
        <f>'Data - connected objects'!$B$104</f>
        <v>4.2.1.</v>
      </c>
      <c r="H948" s="225" t="s">
        <v>514</v>
      </c>
      <c r="I948" s="225"/>
      <c r="J948" s="225"/>
      <c r="K948" s="225" t="s">
        <v>773</v>
      </c>
      <c r="L948" t="s">
        <v>667</v>
      </c>
      <c r="M948" s="225" t="str">
        <f>'Data - connected objects'!$M$37</f>
        <v>Q2 2025</v>
      </c>
    </row>
    <row r="949" spans="1:13" x14ac:dyDescent="0.45">
      <c r="A949" s="223">
        <f>'Overview and definitions'!$C$4</f>
        <v>0</v>
      </c>
      <c r="B949" s="223">
        <f>'Overview and definitions'!$C$6</f>
        <v>0</v>
      </c>
      <c r="C949" s="223">
        <f>'Overview and definitions'!$C$7</f>
        <v>0</v>
      </c>
      <c r="D949" s="223" t="str">
        <f>'Data - connected objects'!$C$1</f>
        <v>Data questionnaire: Connected objects and devices</v>
      </c>
      <c r="E949" s="223" t="s">
        <v>1328</v>
      </c>
      <c r="F949">
        <v>948</v>
      </c>
      <c r="G949" t="str">
        <f>'Data - connected objects'!$B$104</f>
        <v>4.2.1.</v>
      </c>
      <c r="H949" s="224" t="s">
        <v>514</v>
      </c>
      <c r="I949" s="223"/>
      <c r="J949" s="223"/>
      <c r="K949" s="223" t="s">
        <v>773</v>
      </c>
      <c r="L949" t="s">
        <v>667</v>
      </c>
      <c r="M949" s="223" t="str">
        <f>'Data - connected objects'!$Q$37</f>
        <v>Q3 2025</v>
      </c>
    </row>
    <row r="950" spans="1:13" x14ac:dyDescent="0.45">
      <c r="A950" s="225">
        <f>'Overview and definitions'!$C$4</f>
        <v>0</v>
      </c>
      <c r="B950" s="225">
        <f>'Overview and definitions'!$C$6</f>
        <v>0</v>
      </c>
      <c r="C950" s="225">
        <f>'Overview and definitions'!$C$7</f>
        <v>0</v>
      </c>
      <c r="D950" s="225" t="str">
        <f>'Data - connected objects'!$C$1</f>
        <v>Data questionnaire: Connected objects and devices</v>
      </c>
      <c r="E950" s="223" t="s">
        <v>1328</v>
      </c>
      <c r="F950">
        <v>949</v>
      </c>
      <c r="G950" t="str">
        <f>'Data - connected objects'!$B$105</f>
        <v>4.2.2.</v>
      </c>
      <c r="H950" s="225" t="s">
        <v>514</v>
      </c>
      <c r="I950" s="225"/>
      <c r="J950" s="225"/>
      <c r="K950" s="225" t="s">
        <v>521</v>
      </c>
      <c r="L950" t="s">
        <v>667</v>
      </c>
      <c r="M950" s="225" t="str">
        <f>'Data - connected objects'!$E$37</f>
        <v>Q4 2024</v>
      </c>
    </row>
    <row r="951" spans="1:13" x14ac:dyDescent="0.45">
      <c r="A951" s="223">
        <f>'Overview and definitions'!$C$4</f>
        <v>0</v>
      </c>
      <c r="B951" s="223">
        <f>'Overview and definitions'!$C$6</f>
        <v>0</v>
      </c>
      <c r="C951" s="223">
        <f>'Overview and definitions'!$C$7</f>
        <v>0</v>
      </c>
      <c r="D951" s="223" t="str">
        <f>'Data - connected objects'!$C$1</f>
        <v>Data questionnaire: Connected objects and devices</v>
      </c>
      <c r="E951" s="223" t="s">
        <v>1328</v>
      </c>
      <c r="F951">
        <v>950</v>
      </c>
      <c r="G951" t="str">
        <f>'Data - connected objects'!$B$105</f>
        <v>4.2.2.</v>
      </c>
      <c r="H951" s="224" t="s">
        <v>514</v>
      </c>
      <c r="I951" s="223"/>
      <c r="J951" s="223"/>
      <c r="K951" s="223" t="s">
        <v>521</v>
      </c>
      <c r="L951" t="s">
        <v>667</v>
      </c>
      <c r="M951" s="223" t="str">
        <f>'Data - connected objects'!$I$37</f>
        <v>Q1 2025</v>
      </c>
    </row>
    <row r="952" spans="1:13" x14ac:dyDescent="0.45">
      <c r="A952" s="225">
        <f>'Overview and definitions'!$C$4</f>
        <v>0</v>
      </c>
      <c r="B952" s="225">
        <f>'Overview and definitions'!$C$6</f>
        <v>0</v>
      </c>
      <c r="C952" s="225">
        <f>'Overview and definitions'!$C$7</f>
        <v>0</v>
      </c>
      <c r="D952" s="225" t="str">
        <f>'Data - connected objects'!$C$1</f>
        <v>Data questionnaire: Connected objects and devices</v>
      </c>
      <c r="E952" s="223" t="s">
        <v>1328</v>
      </c>
      <c r="F952">
        <v>951</v>
      </c>
      <c r="G952" t="str">
        <f>'Data - connected objects'!$B$105</f>
        <v>4.2.2.</v>
      </c>
      <c r="H952" s="225" t="s">
        <v>514</v>
      </c>
      <c r="I952" s="225"/>
      <c r="J952" s="225"/>
      <c r="K952" s="225" t="s">
        <v>521</v>
      </c>
      <c r="L952" t="s">
        <v>667</v>
      </c>
      <c r="M952" s="225" t="str">
        <f>'Data - connected objects'!$M$37</f>
        <v>Q2 2025</v>
      </c>
    </row>
    <row r="953" spans="1:13" x14ac:dyDescent="0.45">
      <c r="A953" s="223">
        <f>'Overview and definitions'!$C$4</f>
        <v>0</v>
      </c>
      <c r="B953" s="223">
        <f>'Overview and definitions'!$C$6</f>
        <v>0</v>
      </c>
      <c r="C953" s="223">
        <f>'Overview and definitions'!$C$7</f>
        <v>0</v>
      </c>
      <c r="D953" s="223" t="str">
        <f>'Data - connected objects'!$C$1</f>
        <v>Data questionnaire: Connected objects and devices</v>
      </c>
      <c r="E953" s="223" t="s">
        <v>1328</v>
      </c>
      <c r="F953">
        <v>952</v>
      </c>
      <c r="G953" t="str">
        <f>'Data - connected objects'!$B$105</f>
        <v>4.2.2.</v>
      </c>
      <c r="H953" s="224" t="s">
        <v>514</v>
      </c>
      <c r="I953" s="223"/>
      <c r="J953" s="223"/>
      <c r="K953" s="223" t="s">
        <v>521</v>
      </c>
      <c r="L953" t="s">
        <v>667</v>
      </c>
      <c r="M953" s="223" t="str">
        <f>'Data - connected objects'!$Q$37</f>
        <v>Q3 2025</v>
      </c>
    </row>
    <row r="954" spans="1:13" x14ac:dyDescent="0.45">
      <c r="A954" s="225">
        <f>'Overview and definitions'!$C$4</f>
        <v>0</v>
      </c>
      <c r="B954" s="225">
        <f>'Overview and definitions'!$C$6</f>
        <v>0</v>
      </c>
      <c r="C954" s="225">
        <f>'Overview and definitions'!$C$7</f>
        <v>0</v>
      </c>
      <c r="D954" s="225" t="str">
        <f>'Data - connected objects'!$C$1</f>
        <v>Data questionnaire: Connected objects and devices</v>
      </c>
      <c r="E954" s="223" t="s">
        <v>1328</v>
      </c>
      <c r="F954">
        <v>953</v>
      </c>
      <c r="G954" t="str">
        <f>'Data - connected objects'!$B$106</f>
        <v>4.2.3.</v>
      </c>
      <c r="H954" s="225" t="s">
        <v>514</v>
      </c>
      <c r="I954" s="225"/>
      <c r="J954" s="225"/>
      <c r="K954" s="225" t="s">
        <v>585</v>
      </c>
      <c r="L954" t="s">
        <v>667</v>
      </c>
      <c r="M954" s="225" t="str">
        <f>'Data - connected objects'!$E$37</f>
        <v>Q4 2024</v>
      </c>
    </row>
    <row r="955" spans="1:13" x14ac:dyDescent="0.45">
      <c r="A955" s="223">
        <f>'Overview and definitions'!$C$4</f>
        <v>0</v>
      </c>
      <c r="B955" s="223">
        <f>'Overview and definitions'!$C$6</f>
        <v>0</v>
      </c>
      <c r="C955" s="223">
        <f>'Overview and definitions'!$C$7</f>
        <v>0</v>
      </c>
      <c r="D955" s="223" t="str">
        <f>'Data - connected objects'!$C$1</f>
        <v>Data questionnaire: Connected objects and devices</v>
      </c>
      <c r="E955" s="223" t="s">
        <v>1328</v>
      </c>
      <c r="F955">
        <v>954</v>
      </c>
      <c r="G955" t="str">
        <f>'Data - connected objects'!$B$106</f>
        <v>4.2.3.</v>
      </c>
      <c r="H955" s="224" t="s">
        <v>514</v>
      </c>
      <c r="I955" s="223"/>
      <c r="J955" s="223"/>
      <c r="K955" s="223" t="s">
        <v>585</v>
      </c>
      <c r="L955" t="s">
        <v>667</v>
      </c>
      <c r="M955" s="223" t="str">
        <f>'Data - connected objects'!$I$37</f>
        <v>Q1 2025</v>
      </c>
    </row>
    <row r="956" spans="1:13" x14ac:dyDescent="0.45">
      <c r="A956" s="225">
        <f>'Overview and definitions'!$C$4</f>
        <v>0</v>
      </c>
      <c r="B956" s="225">
        <f>'Overview and definitions'!$C$6</f>
        <v>0</v>
      </c>
      <c r="C956" s="225">
        <f>'Overview and definitions'!$C$7</f>
        <v>0</v>
      </c>
      <c r="D956" s="225" t="str">
        <f>'Data - connected objects'!$C$1</f>
        <v>Data questionnaire: Connected objects and devices</v>
      </c>
      <c r="E956" s="223" t="s">
        <v>1328</v>
      </c>
      <c r="F956">
        <v>955</v>
      </c>
      <c r="G956" t="str">
        <f>'Data - connected objects'!$B$106</f>
        <v>4.2.3.</v>
      </c>
      <c r="H956" s="225" t="s">
        <v>514</v>
      </c>
      <c r="I956" s="225"/>
      <c r="J956" s="225"/>
      <c r="K956" s="225" t="s">
        <v>585</v>
      </c>
      <c r="L956" t="s">
        <v>667</v>
      </c>
      <c r="M956" s="225" t="str">
        <f>'Data - connected objects'!$M$37</f>
        <v>Q2 2025</v>
      </c>
    </row>
    <row r="957" spans="1:13" x14ac:dyDescent="0.45">
      <c r="A957" s="223">
        <f>'Overview and definitions'!$C$4</f>
        <v>0</v>
      </c>
      <c r="B957" s="223">
        <f>'Overview and definitions'!$C$6</f>
        <v>0</v>
      </c>
      <c r="C957" s="223">
        <f>'Overview and definitions'!$C$7</f>
        <v>0</v>
      </c>
      <c r="D957" s="223" t="str">
        <f>'Data - connected objects'!$C$1</f>
        <v>Data questionnaire: Connected objects and devices</v>
      </c>
      <c r="E957" s="223" t="s">
        <v>1328</v>
      </c>
      <c r="F957">
        <v>956</v>
      </c>
      <c r="G957" t="str">
        <f>'Data - connected objects'!$B$106</f>
        <v>4.2.3.</v>
      </c>
      <c r="H957" s="224" t="s">
        <v>514</v>
      </c>
      <c r="I957" s="223"/>
      <c r="J957" s="223"/>
      <c r="K957" s="223" t="s">
        <v>585</v>
      </c>
      <c r="L957" t="s">
        <v>667</v>
      </c>
      <c r="M957" s="223" t="str">
        <f>'Data - connected objects'!$Q$37</f>
        <v>Q3 2025</v>
      </c>
    </row>
    <row r="958" spans="1:13" x14ac:dyDescent="0.45">
      <c r="A958" s="225">
        <f>'Overview and definitions'!$C$4</f>
        <v>0</v>
      </c>
      <c r="B958" s="225">
        <f>'Overview and definitions'!$C$6</f>
        <v>0</v>
      </c>
      <c r="C958" s="225">
        <f>'Overview and definitions'!$C$7</f>
        <v>0</v>
      </c>
      <c r="D958" s="225" t="str">
        <f>'Data - Western Balkan'!$C$1</f>
        <v>Data questionnaire: Western Balkan</v>
      </c>
      <c r="E958" s="223"/>
      <c r="F958">
        <v>957</v>
      </c>
      <c r="G958" t="str">
        <f>'Data - Western Balkan'!$B$14</f>
        <v>1.1.</v>
      </c>
      <c r="H958" s="225"/>
      <c r="I958" s="225"/>
      <c r="J958" s="225"/>
      <c r="K958" s="225"/>
      <c r="M958" s="225" t="str">
        <f>'Data - Western Balkan'!$E$13</f>
        <v>As of 31.12.2024</v>
      </c>
    </row>
    <row r="959" spans="1:13" x14ac:dyDescent="0.45">
      <c r="A959" s="223">
        <f>'Overview and definitions'!$C$4</f>
        <v>0</v>
      </c>
      <c r="B959" s="223">
        <f>'Overview and definitions'!$C$6</f>
        <v>0</v>
      </c>
      <c r="C959" s="223">
        <f>'Overview and definitions'!$C$7</f>
        <v>0</v>
      </c>
      <c r="D959" s="223" t="str">
        <f>'Data - Western Balkan'!$C$1</f>
        <v>Data questionnaire: Western Balkan</v>
      </c>
      <c r="E959" s="223"/>
      <c r="F959">
        <v>958</v>
      </c>
      <c r="G959" t="str">
        <f>'Data - Western Balkan'!$B$14</f>
        <v>1.1.</v>
      </c>
      <c r="H959" s="224"/>
      <c r="I959" s="223"/>
      <c r="J959" s="223"/>
      <c r="K959" s="223"/>
      <c r="M959" s="223" t="str">
        <f>'Data - Western Balkan'!$I$13</f>
        <v>As of 31.03.2025</v>
      </c>
    </row>
    <row r="960" spans="1:13" x14ac:dyDescent="0.45">
      <c r="A960" s="225">
        <f>'Overview and definitions'!$C$4</f>
        <v>0</v>
      </c>
      <c r="B960" s="225">
        <f>'Overview and definitions'!$C$6</f>
        <v>0</v>
      </c>
      <c r="C960" s="225">
        <f>'Overview and definitions'!$C$7</f>
        <v>0</v>
      </c>
      <c r="D960" s="225" t="str">
        <f>'Data - Western Balkan'!$C$1</f>
        <v>Data questionnaire: Western Balkan</v>
      </c>
      <c r="E960" s="223"/>
      <c r="F960">
        <v>959</v>
      </c>
      <c r="G960" t="str">
        <f>'Data - Western Balkan'!$B$14</f>
        <v>1.1.</v>
      </c>
      <c r="H960" s="225"/>
      <c r="I960" s="225"/>
      <c r="J960" s="225"/>
      <c r="K960" s="225"/>
      <c r="M960" s="225" t="str">
        <f>'Data - Western Balkan'!$M$13</f>
        <v>As of 30.06.2025</v>
      </c>
    </row>
    <row r="961" spans="1:13" x14ac:dyDescent="0.45">
      <c r="A961" s="223">
        <f>'Overview and definitions'!$C$4</f>
        <v>0</v>
      </c>
      <c r="B961" s="223">
        <f>'Overview and definitions'!$C$6</f>
        <v>0</v>
      </c>
      <c r="C961" s="223">
        <f>'Overview and definitions'!$C$7</f>
        <v>0</v>
      </c>
      <c r="D961" s="223" t="str">
        <f>'Data - Western Balkan'!$C$1</f>
        <v>Data questionnaire: Western Balkan</v>
      </c>
      <c r="E961" s="223"/>
      <c r="F961">
        <v>960</v>
      </c>
      <c r="G961" t="str">
        <f>'Data - Western Balkan'!$B$14</f>
        <v>1.1.</v>
      </c>
      <c r="H961" s="224"/>
      <c r="I961" s="223"/>
      <c r="J961" s="223"/>
      <c r="K961" s="223"/>
      <c r="M961" s="223" t="str">
        <f>'Data - Western Balkan'!$Q$13</f>
        <v>As of 30.09.2025</v>
      </c>
    </row>
    <row r="962" spans="1:13" x14ac:dyDescent="0.45">
      <c r="A962" s="225">
        <f>'Overview and definitions'!$C$4</f>
        <v>0</v>
      </c>
      <c r="B962" s="225">
        <f>'Overview and definitions'!$C$6</f>
        <v>0</v>
      </c>
      <c r="C962" s="225">
        <f>'Overview and definitions'!$C$7</f>
        <v>0</v>
      </c>
      <c r="D962" s="225" t="str">
        <f>'Data - Western Balkan'!$C$1</f>
        <v>Data questionnaire: Western Balkan</v>
      </c>
      <c r="E962" s="223"/>
      <c r="F962">
        <v>961</v>
      </c>
      <c r="G962" t="str">
        <f>'Data - Western Balkan'!$B$20</f>
        <v>2.1.1.</v>
      </c>
      <c r="H962" s="225" t="s">
        <v>517</v>
      </c>
      <c r="I962" s="225"/>
      <c r="J962" s="225"/>
      <c r="K962" s="225" t="s">
        <v>773</v>
      </c>
      <c r="L962" t="s">
        <v>1330</v>
      </c>
      <c r="M962" s="225" t="str">
        <f>'Data - Western Balkan'!$E$17</f>
        <v>Q4 2024</v>
      </c>
    </row>
    <row r="963" spans="1:13" x14ac:dyDescent="0.45">
      <c r="A963" s="223">
        <f>'Overview and definitions'!$C$4</f>
        <v>0</v>
      </c>
      <c r="B963" s="223">
        <f>'Overview and definitions'!$C$6</f>
        <v>0</v>
      </c>
      <c r="C963" s="223">
        <f>'Overview and definitions'!$C$7</f>
        <v>0</v>
      </c>
      <c r="D963" s="223" t="str">
        <f>'Data - Western Balkan'!$C$1</f>
        <v>Data questionnaire: Western Balkan</v>
      </c>
      <c r="E963" s="223"/>
      <c r="F963">
        <v>962</v>
      </c>
      <c r="G963" t="str">
        <f>'Data - Western Balkan'!$B$20</f>
        <v>2.1.1.</v>
      </c>
      <c r="H963" s="224" t="s">
        <v>517</v>
      </c>
      <c r="I963" s="223"/>
      <c r="J963" s="223"/>
      <c r="K963" s="223" t="s">
        <v>773</v>
      </c>
      <c r="L963" t="s">
        <v>1330</v>
      </c>
      <c r="M963" s="223" t="str">
        <f>'Data - Western Balkan'!$I$17</f>
        <v>Q1 2025</v>
      </c>
    </row>
    <row r="964" spans="1:13" x14ac:dyDescent="0.45">
      <c r="A964" s="225">
        <f>'Overview and definitions'!$C$4</f>
        <v>0</v>
      </c>
      <c r="B964" s="225">
        <f>'Overview and definitions'!$C$6</f>
        <v>0</v>
      </c>
      <c r="C964" s="225">
        <f>'Overview and definitions'!$C$7</f>
        <v>0</v>
      </c>
      <c r="D964" s="225" t="str">
        <f>'Data - Western Balkan'!$C$1</f>
        <v>Data questionnaire: Western Balkan</v>
      </c>
      <c r="E964" s="223"/>
      <c r="F964">
        <v>963</v>
      </c>
      <c r="G964" t="str">
        <f>'Data - Western Balkan'!$B$20</f>
        <v>2.1.1.</v>
      </c>
      <c r="H964" s="225" t="s">
        <v>517</v>
      </c>
      <c r="I964" s="225"/>
      <c r="J964" s="225"/>
      <c r="K964" s="225" t="s">
        <v>773</v>
      </c>
      <c r="L964" t="s">
        <v>1330</v>
      </c>
      <c r="M964" s="225" t="str">
        <f>'Data - Western Balkan'!$M$17</f>
        <v>Q2 2025</v>
      </c>
    </row>
    <row r="965" spans="1:13" x14ac:dyDescent="0.45">
      <c r="A965" s="223">
        <f>'Overview and definitions'!$C$4</f>
        <v>0</v>
      </c>
      <c r="B965" s="223">
        <f>'Overview and definitions'!$C$6</f>
        <v>0</v>
      </c>
      <c r="C965" s="223">
        <f>'Overview and definitions'!$C$7</f>
        <v>0</v>
      </c>
      <c r="D965" s="223" t="str">
        <f>'Data - Western Balkan'!$C$1</f>
        <v>Data questionnaire: Western Balkan</v>
      </c>
      <c r="E965" s="223"/>
      <c r="F965">
        <v>964</v>
      </c>
      <c r="G965" t="str">
        <f>'Data - Western Balkan'!$B$20</f>
        <v>2.1.1.</v>
      </c>
      <c r="H965" s="224" t="s">
        <v>517</v>
      </c>
      <c r="I965" s="223"/>
      <c r="J965" s="223"/>
      <c r="K965" s="223" t="s">
        <v>773</v>
      </c>
      <c r="L965" t="s">
        <v>1330</v>
      </c>
      <c r="M965" s="223" t="str">
        <f>'Data - Western Balkan'!$Q$17</f>
        <v>Q3 2025</v>
      </c>
    </row>
    <row r="966" spans="1:13" x14ac:dyDescent="0.45">
      <c r="A966" s="225">
        <f>'Overview and definitions'!$C$4</f>
        <v>0</v>
      </c>
      <c r="B966" s="225">
        <f>'Overview and definitions'!$C$6</f>
        <v>0</v>
      </c>
      <c r="C966" s="225">
        <f>'Overview and definitions'!$C$7</f>
        <v>0</v>
      </c>
      <c r="D966" s="225" t="str">
        <f>'Data - Western Balkan'!$C$1</f>
        <v>Data questionnaire: Western Balkan</v>
      </c>
      <c r="E966" s="223"/>
      <c r="F966">
        <v>965</v>
      </c>
      <c r="G966" t="str">
        <f>'Data - Western Balkan'!$B$21</f>
        <v>2.1.2.</v>
      </c>
      <c r="H966" s="225" t="s">
        <v>517</v>
      </c>
      <c r="I966" s="225"/>
      <c r="J966" s="225"/>
      <c r="K966" s="225" t="s">
        <v>773</v>
      </c>
      <c r="L966" t="s">
        <v>1330</v>
      </c>
      <c r="M966" s="225" t="str">
        <f>'Data - Western Balkan'!$E$17</f>
        <v>Q4 2024</v>
      </c>
    </row>
    <row r="967" spans="1:13" x14ac:dyDescent="0.45">
      <c r="A967" s="223">
        <f>'Overview and definitions'!$C$4</f>
        <v>0</v>
      </c>
      <c r="B967" s="223">
        <f>'Overview and definitions'!$C$6</f>
        <v>0</v>
      </c>
      <c r="C967" s="223">
        <f>'Overview and definitions'!$C$7</f>
        <v>0</v>
      </c>
      <c r="D967" s="223" t="str">
        <f>'Data - Western Balkan'!$C$1</f>
        <v>Data questionnaire: Western Balkan</v>
      </c>
      <c r="E967" s="223"/>
      <c r="F967">
        <v>966</v>
      </c>
      <c r="G967" t="str">
        <f>'Data - Western Balkan'!$B$21</f>
        <v>2.1.2.</v>
      </c>
      <c r="H967" s="224" t="s">
        <v>517</v>
      </c>
      <c r="I967" s="223"/>
      <c r="J967" s="223"/>
      <c r="K967" s="223" t="s">
        <v>773</v>
      </c>
      <c r="L967" t="s">
        <v>1330</v>
      </c>
      <c r="M967" s="223" t="str">
        <f>'Data - Western Balkan'!$I$17</f>
        <v>Q1 2025</v>
      </c>
    </row>
    <row r="968" spans="1:13" x14ac:dyDescent="0.45">
      <c r="A968" s="225">
        <f>'Overview and definitions'!$C$4</f>
        <v>0</v>
      </c>
      <c r="B968" s="225">
        <f>'Overview and definitions'!$C$6</f>
        <v>0</v>
      </c>
      <c r="C968" s="225">
        <f>'Overview and definitions'!$C$7</f>
        <v>0</v>
      </c>
      <c r="D968" s="225" t="str">
        <f>'Data - Western Balkan'!$C$1</f>
        <v>Data questionnaire: Western Balkan</v>
      </c>
      <c r="E968" s="223"/>
      <c r="F968">
        <v>967</v>
      </c>
      <c r="G968" t="str">
        <f>'Data - Western Balkan'!$B$21</f>
        <v>2.1.2.</v>
      </c>
      <c r="H968" s="225" t="s">
        <v>517</v>
      </c>
      <c r="I968" s="225"/>
      <c r="J968" s="225"/>
      <c r="K968" s="225" t="s">
        <v>773</v>
      </c>
      <c r="L968" t="s">
        <v>1330</v>
      </c>
      <c r="M968" s="225" t="str">
        <f>'Data - Western Balkan'!$M$17</f>
        <v>Q2 2025</v>
      </c>
    </row>
    <row r="969" spans="1:13" x14ac:dyDescent="0.45">
      <c r="A969" s="223">
        <f>'Overview and definitions'!$C$4</f>
        <v>0</v>
      </c>
      <c r="B969" s="223">
        <f>'Overview and definitions'!$C$6</f>
        <v>0</v>
      </c>
      <c r="C969" s="223">
        <f>'Overview and definitions'!$C$7</f>
        <v>0</v>
      </c>
      <c r="D969" s="223" t="str">
        <f>'Data - Western Balkan'!$C$1</f>
        <v>Data questionnaire: Western Balkan</v>
      </c>
      <c r="E969" s="223"/>
      <c r="F969">
        <v>968</v>
      </c>
      <c r="G969" t="str">
        <f>'Data - Western Balkan'!$B$21</f>
        <v>2.1.2.</v>
      </c>
      <c r="H969" s="224" t="s">
        <v>517</v>
      </c>
      <c r="I969" s="223"/>
      <c r="J969" s="223"/>
      <c r="K969" s="223" t="s">
        <v>773</v>
      </c>
      <c r="L969" t="s">
        <v>1330</v>
      </c>
      <c r="M969" s="223" t="str">
        <f>'Data - Western Balkan'!$Q$17</f>
        <v>Q3 2025</v>
      </c>
    </row>
    <row r="970" spans="1:13" x14ac:dyDescent="0.45">
      <c r="A970" s="225">
        <f>'Overview and definitions'!$C$4</f>
        <v>0</v>
      </c>
      <c r="B970" s="225">
        <f>'Overview and definitions'!$C$6</f>
        <v>0</v>
      </c>
      <c r="C970" s="225">
        <f>'Overview and definitions'!$C$7</f>
        <v>0</v>
      </c>
      <c r="D970" s="225" t="str">
        <f>'Data - Western Balkan'!$C$1</f>
        <v>Data questionnaire: Western Balkan</v>
      </c>
      <c r="E970" s="223"/>
      <c r="F970">
        <v>969</v>
      </c>
      <c r="G970" t="str">
        <f>'Data - Western Balkan'!$B$22</f>
        <v>2.2.</v>
      </c>
      <c r="H970" s="225" t="s">
        <v>517</v>
      </c>
      <c r="I970" s="225"/>
      <c r="J970" s="225"/>
      <c r="K970" s="225" t="s">
        <v>521</v>
      </c>
      <c r="L970" t="s">
        <v>1330</v>
      </c>
      <c r="M970" s="225" t="str">
        <f>'Data - Western Balkan'!$E$17</f>
        <v>Q4 2024</v>
      </c>
    </row>
    <row r="971" spans="1:13" x14ac:dyDescent="0.45">
      <c r="A971" s="223">
        <f>'Overview and definitions'!$C$4</f>
        <v>0</v>
      </c>
      <c r="B971" s="223">
        <f>'Overview and definitions'!$C$6</f>
        <v>0</v>
      </c>
      <c r="C971" s="223">
        <f>'Overview and definitions'!$C$7</f>
        <v>0</v>
      </c>
      <c r="D971" s="223" t="str">
        <f>'Data - Western Balkan'!$C$1</f>
        <v>Data questionnaire: Western Balkan</v>
      </c>
      <c r="E971" s="223"/>
      <c r="F971">
        <v>970</v>
      </c>
      <c r="G971" t="str">
        <f>'Data - Western Balkan'!$B$22</f>
        <v>2.2.</v>
      </c>
      <c r="H971" s="224" t="s">
        <v>517</v>
      </c>
      <c r="I971" s="223"/>
      <c r="J971" s="223"/>
      <c r="K971" s="223" t="s">
        <v>521</v>
      </c>
      <c r="L971" t="s">
        <v>1330</v>
      </c>
      <c r="M971" s="223" t="str">
        <f>'Data - Western Balkan'!$I$17</f>
        <v>Q1 2025</v>
      </c>
    </row>
    <row r="972" spans="1:13" x14ac:dyDescent="0.45">
      <c r="A972" s="225">
        <f>'Overview and definitions'!$C$4</f>
        <v>0</v>
      </c>
      <c r="B972" s="225">
        <f>'Overview and definitions'!$C$6</f>
        <v>0</v>
      </c>
      <c r="C972" s="225">
        <f>'Overview and definitions'!$C$7</f>
        <v>0</v>
      </c>
      <c r="D972" s="225" t="str">
        <f>'Data - Western Balkan'!$C$1</f>
        <v>Data questionnaire: Western Balkan</v>
      </c>
      <c r="E972" s="223"/>
      <c r="F972">
        <v>971</v>
      </c>
      <c r="G972" t="str">
        <f>'Data - Western Balkan'!$B$22</f>
        <v>2.2.</v>
      </c>
      <c r="H972" s="225" t="s">
        <v>517</v>
      </c>
      <c r="I972" s="225"/>
      <c r="J972" s="225"/>
      <c r="K972" s="225" t="s">
        <v>521</v>
      </c>
      <c r="L972" t="s">
        <v>1330</v>
      </c>
      <c r="M972" s="225" t="str">
        <f>'Data - Western Balkan'!$M$17</f>
        <v>Q2 2025</v>
      </c>
    </row>
    <row r="973" spans="1:13" x14ac:dyDescent="0.45">
      <c r="A973" s="223">
        <f>'Overview and definitions'!$C$4</f>
        <v>0</v>
      </c>
      <c r="B973" s="223">
        <f>'Overview and definitions'!$C$6</f>
        <v>0</v>
      </c>
      <c r="C973" s="223">
        <f>'Overview and definitions'!$C$7</f>
        <v>0</v>
      </c>
      <c r="D973" s="223" t="str">
        <f>'Data - Western Balkan'!$C$1</f>
        <v>Data questionnaire: Western Balkan</v>
      </c>
      <c r="E973" s="223"/>
      <c r="F973">
        <v>972</v>
      </c>
      <c r="G973" t="str">
        <f>'Data - Western Balkan'!$B$22</f>
        <v>2.2.</v>
      </c>
      <c r="H973" s="224" t="s">
        <v>517</v>
      </c>
      <c r="I973" s="223"/>
      <c r="J973" s="223"/>
      <c r="K973" s="223" t="s">
        <v>521</v>
      </c>
      <c r="L973" t="s">
        <v>1330</v>
      </c>
      <c r="M973" s="223" t="str">
        <f>'Data - Western Balkan'!$Q$17</f>
        <v>Q3 2025</v>
      </c>
    </row>
    <row r="974" spans="1:13" x14ac:dyDescent="0.45">
      <c r="A974" s="225">
        <f>'Overview and definitions'!$C$4</f>
        <v>0</v>
      </c>
      <c r="B974" s="225">
        <f>'Overview and definitions'!$C$6</f>
        <v>0</v>
      </c>
      <c r="C974" s="225">
        <f>'Overview and definitions'!$C$7</f>
        <v>0</v>
      </c>
      <c r="D974" s="225" t="str">
        <f>'Data - Western Balkan'!$C$1</f>
        <v>Data questionnaire: Western Balkan</v>
      </c>
      <c r="E974" s="223"/>
      <c r="F974">
        <v>973</v>
      </c>
      <c r="G974" t="str">
        <f>'Data - Western Balkan'!$B$23</f>
        <v>2.3.</v>
      </c>
      <c r="H974" s="225" t="s">
        <v>517</v>
      </c>
      <c r="I974" s="225"/>
      <c r="J974" s="225"/>
      <c r="K974" s="225" t="s">
        <v>585</v>
      </c>
      <c r="L974" t="s">
        <v>1330</v>
      </c>
      <c r="M974" s="225" t="str">
        <f>'Data - Western Balkan'!$E$17</f>
        <v>Q4 2024</v>
      </c>
    </row>
    <row r="975" spans="1:13" x14ac:dyDescent="0.45">
      <c r="A975" s="223">
        <f>'Overview and definitions'!$C$4</f>
        <v>0</v>
      </c>
      <c r="B975" s="223">
        <f>'Overview and definitions'!$C$6</f>
        <v>0</v>
      </c>
      <c r="C975" s="223">
        <f>'Overview and definitions'!$C$7</f>
        <v>0</v>
      </c>
      <c r="D975" s="223" t="str">
        <f>'Data - Western Balkan'!$C$1</f>
        <v>Data questionnaire: Western Balkan</v>
      </c>
      <c r="E975" s="223"/>
      <c r="F975">
        <v>974</v>
      </c>
      <c r="G975" t="str">
        <f>'Data - Western Balkan'!$B$23</f>
        <v>2.3.</v>
      </c>
      <c r="H975" s="224" t="s">
        <v>517</v>
      </c>
      <c r="I975" s="223"/>
      <c r="J975" s="223"/>
      <c r="K975" s="223" t="s">
        <v>585</v>
      </c>
      <c r="L975" t="s">
        <v>1330</v>
      </c>
      <c r="M975" s="223" t="str">
        <f>'Data - Western Balkan'!$I$17</f>
        <v>Q1 2025</v>
      </c>
    </row>
    <row r="976" spans="1:13" x14ac:dyDescent="0.45">
      <c r="A976" s="225">
        <f>'Overview and definitions'!$C$4</f>
        <v>0</v>
      </c>
      <c r="B976" s="225">
        <f>'Overview and definitions'!$C$6</f>
        <v>0</v>
      </c>
      <c r="C976" s="225">
        <f>'Overview and definitions'!$C$7</f>
        <v>0</v>
      </c>
      <c r="D976" s="225" t="str">
        <f>'Data - Western Balkan'!$C$1</f>
        <v>Data questionnaire: Western Balkan</v>
      </c>
      <c r="E976" s="223"/>
      <c r="F976">
        <v>975</v>
      </c>
      <c r="G976" t="str">
        <f>'Data - Western Balkan'!$B$23</f>
        <v>2.3.</v>
      </c>
      <c r="H976" s="225" t="s">
        <v>517</v>
      </c>
      <c r="I976" s="225"/>
      <c r="J976" s="225"/>
      <c r="K976" s="225" t="s">
        <v>585</v>
      </c>
      <c r="L976" t="s">
        <v>1330</v>
      </c>
      <c r="M976" s="225" t="str">
        <f>'Data - Western Balkan'!$M$17</f>
        <v>Q2 2025</v>
      </c>
    </row>
    <row r="977" spans="1:13" x14ac:dyDescent="0.45">
      <c r="A977" s="223">
        <f>'Overview and definitions'!$C$4</f>
        <v>0</v>
      </c>
      <c r="B977" s="223">
        <f>'Overview and definitions'!$C$6</f>
        <v>0</v>
      </c>
      <c r="C977" s="223">
        <f>'Overview and definitions'!$C$7</f>
        <v>0</v>
      </c>
      <c r="D977" s="223" t="str">
        <f>'Data - Western Balkan'!$C$1</f>
        <v>Data questionnaire: Western Balkan</v>
      </c>
      <c r="E977" s="223"/>
      <c r="F977">
        <v>976</v>
      </c>
      <c r="G977" t="str">
        <f>'Data - Western Balkan'!$B$23</f>
        <v>2.3.</v>
      </c>
      <c r="H977" s="224" t="s">
        <v>517</v>
      </c>
      <c r="I977" s="223"/>
      <c r="J977" s="223"/>
      <c r="K977" s="223" t="s">
        <v>585</v>
      </c>
      <c r="L977" t="s">
        <v>1330</v>
      </c>
      <c r="M977" s="223" t="str">
        <f>'Data - Western Balkan'!$Q$17</f>
        <v>Q3 2025</v>
      </c>
    </row>
    <row r="978" spans="1:13" x14ac:dyDescent="0.45">
      <c r="A978" s="225">
        <f>'Overview and definitions'!$C$4</f>
        <v>0</v>
      </c>
      <c r="B978" s="225">
        <f>'Overview and definitions'!$C$6</f>
        <v>0</v>
      </c>
      <c r="C978" s="225">
        <f>'Overview and definitions'!$C$7</f>
        <v>0</v>
      </c>
      <c r="D978" s="225" t="str">
        <f>'Data - Western Balkan'!$C$1</f>
        <v>Data questionnaire: Western Balkan</v>
      </c>
      <c r="E978" s="223"/>
      <c r="F978">
        <v>977</v>
      </c>
      <c r="G978" t="str">
        <f>'Data - Western Balkan'!$B$20</f>
        <v>2.1.1.</v>
      </c>
      <c r="H978" s="225" t="s">
        <v>514</v>
      </c>
      <c r="I978" s="225"/>
      <c r="J978" s="225"/>
      <c r="K978" s="225" t="s">
        <v>773</v>
      </c>
      <c r="L978" t="s">
        <v>1330</v>
      </c>
      <c r="M978" s="225" t="str">
        <f>'Data - Western Balkan'!$E$17</f>
        <v>Q4 2024</v>
      </c>
    </row>
    <row r="979" spans="1:13" x14ac:dyDescent="0.45">
      <c r="A979" s="223">
        <f>'Overview and definitions'!$C$4</f>
        <v>0</v>
      </c>
      <c r="B979" s="223">
        <f>'Overview and definitions'!$C$6</f>
        <v>0</v>
      </c>
      <c r="C979" s="223">
        <f>'Overview and definitions'!$C$7</f>
        <v>0</v>
      </c>
      <c r="D979" s="223" t="str">
        <f>'Data - Western Balkan'!$C$1</f>
        <v>Data questionnaire: Western Balkan</v>
      </c>
      <c r="E979" s="223"/>
      <c r="F979">
        <v>978</v>
      </c>
      <c r="G979" t="str">
        <f>'Data - Western Balkan'!$B$20</f>
        <v>2.1.1.</v>
      </c>
      <c r="H979" s="224" t="s">
        <v>514</v>
      </c>
      <c r="I979" s="223"/>
      <c r="J979" s="223"/>
      <c r="K979" s="223" t="s">
        <v>773</v>
      </c>
      <c r="L979" t="s">
        <v>1330</v>
      </c>
      <c r="M979" s="223" t="str">
        <f>'Data - Western Balkan'!$I$17</f>
        <v>Q1 2025</v>
      </c>
    </row>
    <row r="980" spans="1:13" x14ac:dyDescent="0.45">
      <c r="A980" s="225">
        <f>'Overview and definitions'!$C$4</f>
        <v>0</v>
      </c>
      <c r="B980" s="225">
        <f>'Overview and definitions'!$C$6</f>
        <v>0</v>
      </c>
      <c r="C980" s="225">
        <f>'Overview and definitions'!$C$7</f>
        <v>0</v>
      </c>
      <c r="D980" s="225" t="str">
        <f>'Data - Western Balkan'!$C$1</f>
        <v>Data questionnaire: Western Balkan</v>
      </c>
      <c r="E980" s="223"/>
      <c r="F980">
        <v>979</v>
      </c>
      <c r="G980" t="str">
        <f>'Data - Western Balkan'!$B$20</f>
        <v>2.1.1.</v>
      </c>
      <c r="H980" s="225" t="s">
        <v>514</v>
      </c>
      <c r="I980" s="225"/>
      <c r="J980" s="225"/>
      <c r="K980" s="225" t="s">
        <v>773</v>
      </c>
      <c r="L980" t="s">
        <v>1330</v>
      </c>
      <c r="M980" s="225" t="str">
        <f>'Data - Western Balkan'!$M$17</f>
        <v>Q2 2025</v>
      </c>
    </row>
    <row r="981" spans="1:13" x14ac:dyDescent="0.45">
      <c r="A981" s="223">
        <f>'Overview and definitions'!$C$4</f>
        <v>0</v>
      </c>
      <c r="B981" s="223">
        <f>'Overview and definitions'!$C$6</f>
        <v>0</v>
      </c>
      <c r="C981" s="223">
        <f>'Overview and definitions'!$C$7</f>
        <v>0</v>
      </c>
      <c r="D981" s="223" t="str">
        <f>'Data - Western Balkan'!$C$1</f>
        <v>Data questionnaire: Western Balkan</v>
      </c>
      <c r="E981" s="223"/>
      <c r="F981">
        <v>980</v>
      </c>
      <c r="G981" t="str">
        <f>'Data - Western Balkan'!$B$20</f>
        <v>2.1.1.</v>
      </c>
      <c r="H981" s="224" t="s">
        <v>514</v>
      </c>
      <c r="I981" s="223"/>
      <c r="J981" s="223"/>
      <c r="K981" s="223" t="s">
        <v>773</v>
      </c>
      <c r="L981" t="s">
        <v>1330</v>
      </c>
      <c r="M981" s="223" t="str">
        <f>'Data - Western Balkan'!$Q$17</f>
        <v>Q3 2025</v>
      </c>
    </row>
    <row r="982" spans="1:13" x14ac:dyDescent="0.45">
      <c r="A982" s="225">
        <f>'Overview and definitions'!$C$4</f>
        <v>0</v>
      </c>
      <c r="B982" s="225">
        <f>'Overview and definitions'!$C$6</f>
        <v>0</v>
      </c>
      <c r="C982" s="225">
        <f>'Overview and definitions'!$C$7</f>
        <v>0</v>
      </c>
      <c r="D982" s="225" t="str">
        <f>'Data - Western Balkan'!$C$1</f>
        <v>Data questionnaire: Western Balkan</v>
      </c>
      <c r="E982" s="223"/>
      <c r="F982">
        <v>981</v>
      </c>
      <c r="G982" t="str">
        <f>'Data - Western Balkan'!$B$21</f>
        <v>2.1.2.</v>
      </c>
      <c r="H982" s="225" t="s">
        <v>514</v>
      </c>
      <c r="I982" s="225"/>
      <c r="J982" s="225"/>
      <c r="K982" s="225" t="s">
        <v>773</v>
      </c>
      <c r="L982" t="s">
        <v>1330</v>
      </c>
      <c r="M982" s="225" t="str">
        <f>'Data - Western Balkan'!$E$17</f>
        <v>Q4 2024</v>
      </c>
    </row>
    <row r="983" spans="1:13" x14ac:dyDescent="0.45">
      <c r="A983" s="223">
        <f>'Overview and definitions'!$C$4</f>
        <v>0</v>
      </c>
      <c r="B983" s="223">
        <f>'Overview and definitions'!$C$6</f>
        <v>0</v>
      </c>
      <c r="C983" s="223">
        <f>'Overview and definitions'!$C$7</f>
        <v>0</v>
      </c>
      <c r="D983" s="223" t="str">
        <f>'Data - Western Balkan'!$C$1</f>
        <v>Data questionnaire: Western Balkan</v>
      </c>
      <c r="E983" s="223"/>
      <c r="F983">
        <v>982</v>
      </c>
      <c r="G983" t="str">
        <f>'Data - Western Balkan'!$B$21</f>
        <v>2.1.2.</v>
      </c>
      <c r="H983" s="224" t="s">
        <v>514</v>
      </c>
      <c r="I983" s="223"/>
      <c r="J983" s="223"/>
      <c r="K983" s="223" t="s">
        <v>773</v>
      </c>
      <c r="L983" t="s">
        <v>1330</v>
      </c>
      <c r="M983" s="223" t="str">
        <f>'Data - Western Balkan'!$I$17</f>
        <v>Q1 2025</v>
      </c>
    </row>
    <row r="984" spans="1:13" x14ac:dyDescent="0.45">
      <c r="A984" s="225">
        <f>'Overview and definitions'!$C$4</f>
        <v>0</v>
      </c>
      <c r="B984" s="225">
        <f>'Overview and definitions'!$C$6</f>
        <v>0</v>
      </c>
      <c r="C984" s="225">
        <f>'Overview and definitions'!$C$7</f>
        <v>0</v>
      </c>
      <c r="D984" s="225" t="str">
        <f>'Data - Western Balkan'!$C$1</f>
        <v>Data questionnaire: Western Balkan</v>
      </c>
      <c r="E984" s="223"/>
      <c r="F984">
        <v>983</v>
      </c>
      <c r="G984" t="str">
        <f>'Data - Western Balkan'!$B$21</f>
        <v>2.1.2.</v>
      </c>
      <c r="H984" s="225" t="s">
        <v>514</v>
      </c>
      <c r="I984" s="225"/>
      <c r="J984" s="225"/>
      <c r="K984" s="225" t="s">
        <v>773</v>
      </c>
      <c r="L984" t="s">
        <v>1330</v>
      </c>
      <c r="M984" s="225" t="str">
        <f>'Data - Western Balkan'!$M$17</f>
        <v>Q2 2025</v>
      </c>
    </row>
    <row r="985" spans="1:13" x14ac:dyDescent="0.45">
      <c r="A985" s="223">
        <f>'Overview and definitions'!$C$4</f>
        <v>0</v>
      </c>
      <c r="B985" s="223">
        <f>'Overview and definitions'!$C$6</f>
        <v>0</v>
      </c>
      <c r="C985" s="223">
        <f>'Overview and definitions'!$C$7</f>
        <v>0</v>
      </c>
      <c r="D985" s="223" t="str">
        <f>'Data - Western Balkan'!$C$1</f>
        <v>Data questionnaire: Western Balkan</v>
      </c>
      <c r="E985" s="223"/>
      <c r="F985">
        <v>984</v>
      </c>
      <c r="G985" t="str">
        <f>'Data - Western Balkan'!$B$21</f>
        <v>2.1.2.</v>
      </c>
      <c r="H985" s="224" t="s">
        <v>514</v>
      </c>
      <c r="I985" s="223"/>
      <c r="J985" s="223"/>
      <c r="K985" s="223" t="s">
        <v>773</v>
      </c>
      <c r="L985" t="s">
        <v>1330</v>
      </c>
      <c r="M985" s="223" t="str">
        <f>'Data - Western Balkan'!$Q$17</f>
        <v>Q3 2025</v>
      </c>
    </row>
    <row r="986" spans="1:13" x14ac:dyDescent="0.45">
      <c r="A986" s="225">
        <f>'Overview and definitions'!$C$4</f>
        <v>0</v>
      </c>
      <c r="B986" s="225">
        <f>'Overview and definitions'!$C$6</f>
        <v>0</v>
      </c>
      <c r="C986" s="225">
        <f>'Overview and definitions'!$C$7</f>
        <v>0</v>
      </c>
      <c r="D986" s="225" t="str">
        <f>'Data - Western Balkan'!$C$1</f>
        <v>Data questionnaire: Western Balkan</v>
      </c>
      <c r="E986" s="223"/>
      <c r="F986">
        <v>985</v>
      </c>
      <c r="G986" t="str">
        <f>'Data - Western Balkan'!$B$22</f>
        <v>2.2.</v>
      </c>
      <c r="H986" s="225" t="s">
        <v>514</v>
      </c>
      <c r="I986" s="225"/>
      <c r="J986" s="225"/>
      <c r="K986" s="225" t="s">
        <v>521</v>
      </c>
      <c r="L986" t="s">
        <v>1330</v>
      </c>
      <c r="M986" s="225" t="str">
        <f>'Data - Western Balkan'!$E$17</f>
        <v>Q4 2024</v>
      </c>
    </row>
    <row r="987" spans="1:13" x14ac:dyDescent="0.45">
      <c r="A987" s="223">
        <f>'Overview and definitions'!$C$4</f>
        <v>0</v>
      </c>
      <c r="B987" s="223">
        <f>'Overview and definitions'!$C$6</f>
        <v>0</v>
      </c>
      <c r="C987" s="223">
        <f>'Overview and definitions'!$C$7</f>
        <v>0</v>
      </c>
      <c r="D987" s="223" t="str">
        <f>'Data - Western Balkan'!$C$1</f>
        <v>Data questionnaire: Western Balkan</v>
      </c>
      <c r="E987" s="223"/>
      <c r="F987">
        <v>986</v>
      </c>
      <c r="G987" t="str">
        <f>'Data - Western Balkan'!$B$22</f>
        <v>2.2.</v>
      </c>
      <c r="H987" s="224" t="s">
        <v>514</v>
      </c>
      <c r="I987" s="223"/>
      <c r="J987" s="223"/>
      <c r="K987" s="223" t="s">
        <v>521</v>
      </c>
      <c r="L987" t="s">
        <v>1330</v>
      </c>
      <c r="M987" s="223" t="str">
        <f>'Data - Western Balkan'!$I$17</f>
        <v>Q1 2025</v>
      </c>
    </row>
    <row r="988" spans="1:13" x14ac:dyDescent="0.45">
      <c r="A988" s="225">
        <f>'Overview and definitions'!$C$4</f>
        <v>0</v>
      </c>
      <c r="B988" s="225">
        <f>'Overview and definitions'!$C$6</f>
        <v>0</v>
      </c>
      <c r="C988" s="225">
        <f>'Overview and definitions'!$C$7</f>
        <v>0</v>
      </c>
      <c r="D988" s="225" t="str">
        <f>'Data - Western Balkan'!$C$1</f>
        <v>Data questionnaire: Western Balkan</v>
      </c>
      <c r="E988" s="223"/>
      <c r="F988">
        <v>987</v>
      </c>
      <c r="G988" t="str">
        <f>'Data - Western Balkan'!$B$22</f>
        <v>2.2.</v>
      </c>
      <c r="H988" s="225" t="s">
        <v>514</v>
      </c>
      <c r="I988" s="225"/>
      <c r="J988" s="225"/>
      <c r="K988" s="225" t="s">
        <v>521</v>
      </c>
      <c r="L988" t="s">
        <v>1330</v>
      </c>
      <c r="M988" s="225" t="str">
        <f>'Data - Western Balkan'!$M$17</f>
        <v>Q2 2025</v>
      </c>
    </row>
    <row r="989" spans="1:13" x14ac:dyDescent="0.45">
      <c r="A989" s="223">
        <f>'Overview and definitions'!$C$4</f>
        <v>0</v>
      </c>
      <c r="B989" s="223">
        <f>'Overview and definitions'!$C$6</f>
        <v>0</v>
      </c>
      <c r="C989" s="223">
        <f>'Overview and definitions'!$C$7</f>
        <v>0</v>
      </c>
      <c r="D989" s="223" t="str">
        <f>'Data - Western Balkan'!$C$1</f>
        <v>Data questionnaire: Western Balkan</v>
      </c>
      <c r="E989" s="223"/>
      <c r="F989">
        <v>988</v>
      </c>
      <c r="G989" t="str">
        <f>'Data - Western Balkan'!$B$22</f>
        <v>2.2.</v>
      </c>
      <c r="H989" s="224" t="s">
        <v>514</v>
      </c>
      <c r="I989" s="223"/>
      <c r="J989" s="223"/>
      <c r="K989" s="223" t="s">
        <v>521</v>
      </c>
      <c r="L989" t="s">
        <v>1330</v>
      </c>
      <c r="M989" s="223" t="str">
        <f>'Data - Western Balkan'!$Q$17</f>
        <v>Q3 2025</v>
      </c>
    </row>
    <row r="990" spans="1:13" x14ac:dyDescent="0.45">
      <c r="A990" s="225">
        <f>'Overview and definitions'!$C$4</f>
        <v>0</v>
      </c>
      <c r="B990" s="225">
        <f>'Overview and definitions'!$C$6</f>
        <v>0</v>
      </c>
      <c r="C990" s="225">
        <f>'Overview and definitions'!$C$7</f>
        <v>0</v>
      </c>
      <c r="D990" s="225" t="str">
        <f>'Data - Western Balkan'!$C$1</f>
        <v>Data questionnaire: Western Balkan</v>
      </c>
      <c r="E990" s="223"/>
      <c r="F990">
        <v>989</v>
      </c>
      <c r="G990" t="str">
        <f>'Data - Western Balkan'!$B$23</f>
        <v>2.3.</v>
      </c>
      <c r="H990" s="225" t="s">
        <v>514</v>
      </c>
      <c r="I990" s="225"/>
      <c r="J990" s="225"/>
      <c r="K990" s="225" t="s">
        <v>585</v>
      </c>
      <c r="L990" t="s">
        <v>1330</v>
      </c>
      <c r="M990" s="225" t="str">
        <f>'Data - Western Balkan'!$E$17</f>
        <v>Q4 2024</v>
      </c>
    </row>
    <row r="991" spans="1:13" x14ac:dyDescent="0.45">
      <c r="A991" s="223">
        <f>'Overview and definitions'!$C$4</f>
        <v>0</v>
      </c>
      <c r="B991" s="223">
        <f>'Overview and definitions'!$C$6</f>
        <v>0</v>
      </c>
      <c r="C991" s="223">
        <f>'Overview and definitions'!$C$7</f>
        <v>0</v>
      </c>
      <c r="D991" s="223" t="str">
        <f>'Data - Western Balkan'!$C$1</f>
        <v>Data questionnaire: Western Balkan</v>
      </c>
      <c r="E991" s="223"/>
      <c r="F991">
        <v>990</v>
      </c>
      <c r="G991" t="str">
        <f>'Data - Western Balkan'!$B$23</f>
        <v>2.3.</v>
      </c>
      <c r="H991" s="224" t="s">
        <v>514</v>
      </c>
      <c r="I991" s="223"/>
      <c r="J991" s="223"/>
      <c r="K991" s="223" t="s">
        <v>585</v>
      </c>
      <c r="L991" t="s">
        <v>1330</v>
      </c>
      <c r="M991" s="223" t="str">
        <f>'Data - Western Balkan'!$I$17</f>
        <v>Q1 2025</v>
      </c>
    </row>
    <row r="992" spans="1:13" x14ac:dyDescent="0.45">
      <c r="A992" s="225">
        <f>'Overview and definitions'!$C$4</f>
        <v>0</v>
      </c>
      <c r="B992" s="225">
        <f>'Overview and definitions'!$C$6</f>
        <v>0</v>
      </c>
      <c r="C992" s="225">
        <f>'Overview and definitions'!$C$7</f>
        <v>0</v>
      </c>
      <c r="D992" s="225" t="str">
        <f>'Data - Western Balkan'!$C$1</f>
        <v>Data questionnaire: Western Balkan</v>
      </c>
      <c r="E992" s="223"/>
      <c r="F992">
        <v>991</v>
      </c>
      <c r="G992" t="str">
        <f>'Data - Western Balkan'!$B$23</f>
        <v>2.3.</v>
      </c>
      <c r="H992" s="225" t="s">
        <v>514</v>
      </c>
      <c r="I992" s="225"/>
      <c r="J992" s="225"/>
      <c r="K992" s="225" t="s">
        <v>585</v>
      </c>
      <c r="L992" t="s">
        <v>1330</v>
      </c>
      <c r="M992" s="225" t="str">
        <f>'Data - Western Balkan'!$M$17</f>
        <v>Q2 2025</v>
      </c>
    </row>
    <row r="993" spans="1:13" x14ac:dyDescent="0.45">
      <c r="A993" s="223">
        <f>'Overview and definitions'!$C$4</f>
        <v>0</v>
      </c>
      <c r="B993" s="223">
        <f>'Overview and definitions'!$C$6</f>
        <v>0</v>
      </c>
      <c r="C993" s="223">
        <f>'Overview and definitions'!$C$7</f>
        <v>0</v>
      </c>
      <c r="D993" s="223" t="str">
        <f>'Data - Western Balkan'!$C$1</f>
        <v>Data questionnaire: Western Balkan</v>
      </c>
      <c r="E993" s="223"/>
      <c r="F993">
        <v>992</v>
      </c>
      <c r="G993" t="str">
        <f>'Data - Western Balkan'!$B$23</f>
        <v>2.3.</v>
      </c>
      <c r="H993" s="224" t="s">
        <v>514</v>
      </c>
      <c r="I993" s="223"/>
      <c r="J993" s="223"/>
      <c r="K993" s="223" t="s">
        <v>585</v>
      </c>
      <c r="L993" t="s">
        <v>1330</v>
      </c>
      <c r="M993" s="223" t="str">
        <f>'Data - Western Balkan'!$Q$17</f>
        <v>Q3 2025</v>
      </c>
    </row>
    <row r="994" spans="1:13" x14ac:dyDescent="0.45">
      <c r="A994" s="225">
        <f>'Overview and definitions'!$C$4</f>
        <v>0</v>
      </c>
      <c r="B994" s="225">
        <f>'Overview and definitions'!$C$6</f>
        <v>0</v>
      </c>
      <c r="C994" s="225">
        <f>'Overview and definitions'!$C$7</f>
        <v>0</v>
      </c>
      <c r="D994" s="225" t="str">
        <f>'Data - Western Balkan'!$C$1</f>
        <v>Data questionnaire: Western Balkan</v>
      </c>
      <c r="E994" s="223"/>
      <c r="F994">
        <v>993</v>
      </c>
      <c r="G994" t="str">
        <f>'Data - Western Balkan'!$B$20</f>
        <v>2.1.1.</v>
      </c>
      <c r="H994" s="225" t="s">
        <v>126</v>
      </c>
      <c r="I994" s="225"/>
      <c r="J994" s="225"/>
      <c r="K994" s="225" t="s">
        <v>773</v>
      </c>
      <c r="L994" t="s">
        <v>1330</v>
      </c>
      <c r="M994" s="225" t="str">
        <f>'Data - Western Balkan'!$E$17</f>
        <v>Q4 2024</v>
      </c>
    </row>
    <row r="995" spans="1:13" x14ac:dyDescent="0.45">
      <c r="A995" s="223">
        <f>'Overview and definitions'!$C$4</f>
        <v>0</v>
      </c>
      <c r="B995" s="223">
        <f>'Overview and definitions'!$C$6</f>
        <v>0</v>
      </c>
      <c r="C995" s="223">
        <f>'Overview and definitions'!$C$7</f>
        <v>0</v>
      </c>
      <c r="D995" s="223" t="str">
        <f>'Data - Western Balkan'!$C$1</f>
        <v>Data questionnaire: Western Balkan</v>
      </c>
      <c r="E995" s="223"/>
      <c r="F995">
        <v>994</v>
      </c>
      <c r="G995" t="str">
        <f>'Data - Western Balkan'!$B$20</f>
        <v>2.1.1.</v>
      </c>
      <c r="H995" s="224" t="s">
        <v>126</v>
      </c>
      <c r="I995" s="223"/>
      <c r="J995" s="223"/>
      <c r="K995" s="223" t="s">
        <v>773</v>
      </c>
      <c r="L995" t="s">
        <v>1330</v>
      </c>
      <c r="M995" s="223" t="str">
        <f>'Data - Western Balkan'!$I$17</f>
        <v>Q1 2025</v>
      </c>
    </row>
    <row r="996" spans="1:13" x14ac:dyDescent="0.45">
      <c r="A996" s="225">
        <f>'Overview and definitions'!$C$4</f>
        <v>0</v>
      </c>
      <c r="B996" s="225">
        <f>'Overview and definitions'!$C$6</f>
        <v>0</v>
      </c>
      <c r="C996" s="225">
        <f>'Overview and definitions'!$C$7</f>
        <v>0</v>
      </c>
      <c r="D996" s="225" t="str">
        <f>'Data - Western Balkan'!$C$1</f>
        <v>Data questionnaire: Western Balkan</v>
      </c>
      <c r="E996" s="223"/>
      <c r="F996">
        <v>995</v>
      </c>
      <c r="G996" t="str">
        <f>'Data - Western Balkan'!$B$20</f>
        <v>2.1.1.</v>
      </c>
      <c r="H996" s="225" t="s">
        <v>126</v>
      </c>
      <c r="I996" s="225"/>
      <c r="J996" s="225"/>
      <c r="K996" s="225" t="s">
        <v>773</v>
      </c>
      <c r="L996" t="s">
        <v>1330</v>
      </c>
      <c r="M996" s="225" t="str">
        <f>'Data - Western Balkan'!$M$17</f>
        <v>Q2 2025</v>
      </c>
    </row>
    <row r="997" spans="1:13" x14ac:dyDescent="0.45">
      <c r="A997" s="223">
        <f>'Overview and definitions'!$C$4</f>
        <v>0</v>
      </c>
      <c r="B997" s="223">
        <f>'Overview and definitions'!$C$6</f>
        <v>0</v>
      </c>
      <c r="C997" s="223">
        <f>'Overview and definitions'!$C$7</f>
        <v>0</v>
      </c>
      <c r="D997" s="223" t="str">
        <f>'Data - Western Balkan'!$C$1</f>
        <v>Data questionnaire: Western Balkan</v>
      </c>
      <c r="E997" s="223"/>
      <c r="F997">
        <v>996</v>
      </c>
      <c r="G997" t="str">
        <f>'Data - Western Balkan'!$B$20</f>
        <v>2.1.1.</v>
      </c>
      <c r="H997" s="224" t="s">
        <v>126</v>
      </c>
      <c r="I997" s="223"/>
      <c r="J997" s="223"/>
      <c r="K997" s="223" t="s">
        <v>773</v>
      </c>
      <c r="L997" t="s">
        <v>1330</v>
      </c>
      <c r="M997" s="223" t="str">
        <f>'Data - Western Balkan'!$Q$17</f>
        <v>Q3 2025</v>
      </c>
    </row>
    <row r="998" spans="1:13" x14ac:dyDescent="0.45">
      <c r="A998" s="225">
        <f>'Overview and definitions'!$C$4</f>
        <v>0</v>
      </c>
      <c r="B998" s="225">
        <f>'Overview and definitions'!$C$6</f>
        <v>0</v>
      </c>
      <c r="C998" s="225">
        <f>'Overview and definitions'!$C$7</f>
        <v>0</v>
      </c>
      <c r="D998" s="225" t="str">
        <f>'Data - Western Balkan'!$C$1</f>
        <v>Data questionnaire: Western Balkan</v>
      </c>
      <c r="E998" s="223"/>
      <c r="F998">
        <v>997</v>
      </c>
      <c r="G998" t="str">
        <f>'Data - Western Balkan'!$B$21</f>
        <v>2.1.2.</v>
      </c>
      <c r="H998" s="225" t="s">
        <v>126</v>
      </c>
      <c r="I998" s="225"/>
      <c r="J998" s="225"/>
      <c r="K998" s="225" t="s">
        <v>773</v>
      </c>
      <c r="L998" t="s">
        <v>1330</v>
      </c>
      <c r="M998" s="225" t="str">
        <f>'Data - Western Balkan'!$E$17</f>
        <v>Q4 2024</v>
      </c>
    </row>
    <row r="999" spans="1:13" x14ac:dyDescent="0.45">
      <c r="A999" s="223">
        <f>'Overview and definitions'!$C$4</f>
        <v>0</v>
      </c>
      <c r="B999" s="223">
        <f>'Overview and definitions'!$C$6</f>
        <v>0</v>
      </c>
      <c r="C999" s="223">
        <f>'Overview and definitions'!$C$7</f>
        <v>0</v>
      </c>
      <c r="D999" s="223" t="str">
        <f>'Data - Western Balkan'!$C$1</f>
        <v>Data questionnaire: Western Balkan</v>
      </c>
      <c r="E999" s="223"/>
      <c r="F999">
        <v>998</v>
      </c>
      <c r="G999" t="str">
        <f>'Data - Western Balkan'!$B$21</f>
        <v>2.1.2.</v>
      </c>
      <c r="H999" s="224" t="s">
        <v>126</v>
      </c>
      <c r="I999" s="223"/>
      <c r="J999" s="223"/>
      <c r="K999" s="223" t="s">
        <v>773</v>
      </c>
      <c r="L999" t="s">
        <v>1330</v>
      </c>
      <c r="M999" s="223" t="str">
        <f>'Data - Western Balkan'!$I$17</f>
        <v>Q1 2025</v>
      </c>
    </row>
    <row r="1000" spans="1:13" x14ac:dyDescent="0.45">
      <c r="A1000" s="225">
        <f>'Overview and definitions'!$C$4</f>
        <v>0</v>
      </c>
      <c r="B1000" s="225">
        <f>'Overview and definitions'!$C$6</f>
        <v>0</v>
      </c>
      <c r="C1000" s="225">
        <f>'Overview and definitions'!$C$7</f>
        <v>0</v>
      </c>
      <c r="D1000" s="225" t="str">
        <f>'Data - Western Balkan'!$C$1</f>
        <v>Data questionnaire: Western Balkan</v>
      </c>
      <c r="E1000" s="223"/>
      <c r="F1000">
        <v>999</v>
      </c>
      <c r="G1000" t="str">
        <f>'Data - Western Balkan'!$B$21</f>
        <v>2.1.2.</v>
      </c>
      <c r="H1000" s="225" t="s">
        <v>126</v>
      </c>
      <c r="I1000" s="225"/>
      <c r="J1000" s="225"/>
      <c r="K1000" s="225" t="s">
        <v>773</v>
      </c>
      <c r="L1000" t="s">
        <v>1330</v>
      </c>
      <c r="M1000" s="225" t="str">
        <f>'Data - Western Balkan'!$M$17</f>
        <v>Q2 2025</v>
      </c>
    </row>
    <row r="1001" spans="1:13" x14ac:dyDescent="0.45">
      <c r="A1001" s="223">
        <f>'Overview and definitions'!$C$4</f>
        <v>0</v>
      </c>
      <c r="B1001" s="223">
        <f>'Overview and definitions'!$C$6</f>
        <v>0</v>
      </c>
      <c r="C1001" s="223">
        <f>'Overview and definitions'!$C$7</f>
        <v>0</v>
      </c>
      <c r="D1001" s="223" t="str">
        <f>'Data - Western Balkan'!$C$1</f>
        <v>Data questionnaire: Western Balkan</v>
      </c>
      <c r="E1001" s="223"/>
      <c r="F1001">
        <v>1000</v>
      </c>
      <c r="G1001" t="str">
        <f>'Data - Western Balkan'!$B$21</f>
        <v>2.1.2.</v>
      </c>
      <c r="H1001" s="224" t="s">
        <v>126</v>
      </c>
      <c r="I1001" s="223"/>
      <c r="J1001" s="223"/>
      <c r="K1001" s="223" t="s">
        <v>773</v>
      </c>
      <c r="L1001" t="s">
        <v>1330</v>
      </c>
      <c r="M1001" s="223" t="str">
        <f>'Data - Western Balkan'!$Q$17</f>
        <v>Q3 2025</v>
      </c>
    </row>
    <row r="1002" spans="1:13" x14ac:dyDescent="0.45">
      <c r="A1002" s="225">
        <f>'Overview and definitions'!$C$4</f>
        <v>0</v>
      </c>
      <c r="B1002" s="225">
        <f>'Overview and definitions'!$C$6</f>
        <v>0</v>
      </c>
      <c r="C1002" s="225">
        <f>'Overview and definitions'!$C$7</f>
        <v>0</v>
      </c>
      <c r="D1002" s="225" t="str">
        <f>'Data - Western Balkan'!$C$1</f>
        <v>Data questionnaire: Western Balkan</v>
      </c>
      <c r="E1002" s="223"/>
      <c r="F1002">
        <v>1001</v>
      </c>
      <c r="G1002" t="str">
        <f>'Data - Western Balkan'!$B$22</f>
        <v>2.2.</v>
      </c>
      <c r="H1002" s="225" t="s">
        <v>126</v>
      </c>
      <c r="I1002" s="225"/>
      <c r="J1002" s="225"/>
      <c r="K1002" s="225" t="s">
        <v>521</v>
      </c>
      <c r="L1002" t="s">
        <v>1330</v>
      </c>
      <c r="M1002" s="225" t="str">
        <f>'Data - Western Balkan'!$E$17</f>
        <v>Q4 2024</v>
      </c>
    </row>
    <row r="1003" spans="1:13" x14ac:dyDescent="0.45">
      <c r="A1003" s="223">
        <f>'Overview and definitions'!$C$4</f>
        <v>0</v>
      </c>
      <c r="B1003" s="223">
        <f>'Overview and definitions'!$C$6</f>
        <v>0</v>
      </c>
      <c r="C1003" s="223">
        <f>'Overview and definitions'!$C$7</f>
        <v>0</v>
      </c>
      <c r="D1003" s="223" t="str">
        <f>'Data - Western Balkan'!$C$1</f>
        <v>Data questionnaire: Western Balkan</v>
      </c>
      <c r="E1003" s="223"/>
      <c r="F1003">
        <v>1002</v>
      </c>
      <c r="G1003" t="str">
        <f>'Data - Western Balkan'!$B$22</f>
        <v>2.2.</v>
      </c>
      <c r="H1003" s="224" t="s">
        <v>126</v>
      </c>
      <c r="I1003" s="223"/>
      <c r="J1003" s="223"/>
      <c r="K1003" s="223" t="s">
        <v>521</v>
      </c>
      <c r="L1003" t="s">
        <v>1330</v>
      </c>
      <c r="M1003" s="223" t="str">
        <f>'Data - Western Balkan'!$I$17</f>
        <v>Q1 2025</v>
      </c>
    </row>
    <row r="1004" spans="1:13" x14ac:dyDescent="0.45">
      <c r="A1004" s="225">
        <f>'Overview and definitions'!$C$4</f>
        <v>0</v>
      </c>
      <c r="B1004" s="225">
        <f>'Overview and definitions'!$C$6</f>
        <v>0</v>
      </c>
      <c r="C1004" s="225">
        <f>'Overview and definitions'!$C$7</f>
        <v>0</v>
      </c>
      <c r="D1004" s="225" t="str">
        <f>'Data - Western Balkan'!$C$1</f>
        <v>Data questionnaire: Western Balkan</v>
      </c>
      <c r="E1004" s="223"/>
      <c r="F1004">
        <v>1003</v>
      </c>
      <c r="G1004" t="str">
        <f>'Data - Western Balkan'!$B$22</f>
        <v>2.2.</v>
      </c>
      <c r="H1004" s="225" t="s">
        <v>126</v>
      </c>
      <c r="I1004" s="225"/>
      <c r="J1004" s="225"/>
      <c r="K1004" s="225" t="s">
        <v>521</v>
      </c>
      <c r="L1004" t="s">
        <v>1330</v>
      </c>
      <c r="M1004" s="225" t="str">
        <f>'Data - Western Balkan'!$M$17</f>
        <v>Q2 2025</v>
      </c>
    </row>
    <row r="1005" spans="1:13" x14ac:dyDescent="0.45">
      <c r="A1005" s="223">
        <f>'Overview and definitions'!$C$4</f>
        <v>0</v>
      </c>
      <c r="B1005" s="223">
        <f>'Overview and definitions'!$C$6</f>
        <v>0</v>
      </c>
      <c r="C1005" s="223">
        <f>'Overview and definitions'!$C$7</f>
        <v>0</v>
      </c>
      <c r="D1005" s="223" t="str">
        <f>'Data - Western Balkan'!$C$1</f>
        <v>Data questionnaire: Western Balkan</v>
      </c>
      <c r="E1005" s="223"/>
      <c r="F1005">
        <v>1004</v>
      </c>
      <c r="G1005" t="str">
        <f>'Data - Western Balkan'!$B$22</f>
        <v>2.2.</v>
      </c>
      <c r="H1005" s="224" t="s">
        <v>126</v>
      </c>
      <c r="I1005" s="223"/>
      <c r="J1005" s="223"/>
      <c r="K1005" s="223" t="s">
        <v>521</v>
      </c>
      <c r="L1005" t="s">
        <v>1330</v>
      </c>
      <c r="M1005" s="223" t="str">
        <f>'Data - Western Balkan'!$Q$17</f>
        <v>Q3 2025</v>
      </c>
    </row>
    <row r="1006" spans="1:13" x14ac:dyDescent="0.45">
      <c r="A1006" s="225">
        <f>'Overview and definitions'!$C$4</f>
        <v>0</v>
      </c>
      <c r="B1006" s="225">
        <f>'Overview and definitions'!$C$6</f>
        <v>0</v>
      </c>
      <c r="C1006" s="225">
        <f>'Overview and definitions'!$C$7</f>
        <v>0</v>
      </c>
      <c r="D1006" s="225" t="str">
        <f>'Data - Western Balkan'!$C$1</f>
        <v>Data questionnaire: Western Balkan</v>
      </c>
      <c r="E1006" s="223"/>
      <c r="F1006">
        <v>1005</v>
      </c>
      <c r="G1006" t="str">
        <f>'Data - Western Balkan'!$B$23</f>
        <v>2.3.</v>
      </c>
      <c r="H1006" s="225" t="s">
        <v>126</v>
      </c>
      <c r="I1006" s="225"/>
      <c r="J1006" s="225"/>
      <c r="K1006" s="225" t="s">
        <v>585</v>
      </c>
      <c r="L1006" t="s">
        <v>1330</v>
      </c>
      <c r="M1006" s="225" t="str">
        <f>'Data - Western Balkan'!$E$17</f>
        <v>Q4 2024</v>
      </c>
    </row>
    <row r="1007" spans="1:13" x14ac:dyDescent="0.45">
      <c r="A1007" s="223">
        <f>'Overview and definitions'!$C$4</f>
        <v>0</v>
      </c>
      <c r="B1007" s="223">
        <f>'Overview and definitions'!$C$6</f>
        <v>0</v>
      </c>
      <c r="C1007" s="223">
        <f>'Overview and definitions'!$C$7</f>
        <v>0</v>
      </c>
      <c r="D1007" s="223" t="str">
        <f>'Data - Western Balkan'!$C$1</f>
        <v>Data questionnaire: Western Balkan</v>
      </c>
      <c r="E1007" s="223"/>
      <c r="F1007">
        <v>1006</v>
      </c>
      <c r="G1007" t="str">
        <f>'Data - Western Balkan'!$B$23</f>
        <v>2.3.</v>
      </c>
      <c r="H1007" s="224" t="s">
        <v>126</v>
      </c>
      <c r="I1007" s="223"/>
      <c r="J1007" s="223"/>
      <c r="K1007" s="223" t="s">
        <v>585</v>
      </c>
      <c r="L1007" t="s">
        <v>1330</v>
      </c>
      <c r="M1007" s="223" t="str">
        <f>'Data - Western Balkan'!$I$17</f>
        <v>Q1 2025</v>
      </c>
    </row>
    <row r="1008" spans="1:13" x14ac:dyDescent="0.45">
      <c r="A1008" s="225">
        <f>'Overview and definitions'!$C$4</f>
        <v>0</v>
      </c>
      <c r="B1008" s="225">
        <f>'Overview and definitions'!$C$6</f>
        <v>0</v>
      </c>
      <c r="C1008" s="225">
        <f>'Overview and definitions'!$C$7</f>
        <v>0</v>
      </c>
      <c r="D1008" s="225" t="str">
        <f>'Data - Western Balkan'!$C$1</f>
        <v>Data questionnaire: Western Balkan</v>
      </c>
      <c r="E1008" s="223"/>
      <c r="F1008">
        <v>1007</v>
      </c>
      <c r="G1008" t="str">
        <f>'Data - Western Balkan'!$B$23</f>
        <v>2.3.</v>
      </c>
      <c r="H1008" s="225" t="s">
        <v>126</v>
      </c>
      <c r="I1008" s="225"/>
      <c r="J1008" s="225"/>
      <c r="K1008" s="225" t="s">
        <v>585</v>
      </c>
      <c r="L1008" t="s">
        <v>1330</v>
      </c>
      <c r="M1008" s="225" t="str">
        <f>'Data - Western Balkan'!$M$17</f>
        <v>Q2 2025</v>
      </c>
    </row>
    <row r="1009" spans="1:13" x14ac:dyDescent="0.45">
      <c r="A1009" s="223">
        <f>'Overview and definitions'!$C$4</f>
        <v>0</v>
      </c>
      <c r="B1009" s="223">
        <f>'Overview and definitions'!$C$6</f>
        <v>0</v>
      </c>
      <c r="C1009" s="223">
        <f>'Overview and definitions'!$C$7</f>
        <v>0</v>
      </c>
      <c r="D1009" s="223" t="str">
        <f>'Data - Western Balkan'!$C$1</f>
        <v>Data questionnaire: Western Balkan</v>
      </c>
      <c r="E1009" s="223"/>
      <c r="F1009">
        <v>1008</v>
      </c>
      <c r="G1009" t="str">
        <f>'Data - Western Balkan'!$B$23</f>
        <v>2.3.</v>
      </c>
      <c r="H1009" s="224" t="s">
        <v>126</v>
      </c>
      <c r="I1009" s="223"/>
      <c r="J1009" s="223"/>
      <c r="K1009" s="223" t="s">
        <v>585</v>
      </c>
      <c r="L1009" t="s">
        <v>1330</v>
      </c>
      <c r="M1009" s="223" t="str">
        <f>'Data - Western Balkan'!$Q$17</f>
        <v>Q3 2025</v>
      </c>
    </row>
    <row r="1010" spans="1:13" x14ac:dyDescent="0.45">
      <c r="A1010" s="225">
        <f>'Overview and definitions'!$C$4</f>
        <v>0</v>
      </c>
      <c r="B1010" s="225">
        <f>'Overview and definitions'!$C$6</f>
        <v>0</v>
      </c>
      <c r="C1010" s="225">
        <f>'Overview and definitions'!$C$7</f>
        <v>0</v>
      </c>
      <c r="D1010" s="225" t="str">
        <f>'Data - Western Balkan'!$C$1</f>
        <v>Data questionnaire: Western Balkan</v>
      </c>
      <c r="E1010" s="223"/>
      <c r="F1010">
        <v>1009</v>
      </c>
      <c r="G1010" t="str">
        <f>'Data - Western Balkan'!$B$24</f>
        <v>2.4.</v>
      </c>
      <c r="H1010" s="225" t="s">
        <v>514</v>
      </c>
      <c r="I1010" s="225"/>
      <c r="J1010" s="225"/>
      <c r="K1010" s="225" t="s">
        <v>1318</v>
      </c>
      <c r="L1010" t="s">
        <v>1330</v>
      </c>
      <c r="M1010" s="225" t="str">
        <f>'Data - Western Balkan'!$E$17</f>
        <v>Q4 2024</v>
      </c>
    </row>
    <row r="1011" spans="1:13" x14ac:dyDescent="0.45">
      <c r="A1011" s="223">
        <f>'Overview and definitions'!$C$4</f>
        <v>0</v>
      </c>
      <c r="B1011" s="223">
        <f>'Overview and definitions'!$C$6</f>
        <v>0</v>
      </c>
      <c r="C1011" s="223">
        <f>'Overview and definitions'!$C$7</f>
        <v>0</v>
      </c>
      <c r="D1011" s="223" t="str">
        <f>'Data - Western Balkan'!$C$1</f>
        <v>Data questionnaire: Western Balkan</v>
      </c>
      <c r="E1011" s="223"/>
      <c r="F1011">
        <v>1010</v>
      </c>
      <c r="G1011" t="str">
        <f>'Data - Western Balkan'!$B$24</f>
        <v>2.4.</v>
      </c>
      <c r="H1011" s="224" t="s">
        <v>514</v>
      </c>
      <c r="I1011" s="223"/>
      <c r="J1011" s="223"/>
      <c r="K1011" s="223" t="s">
        <v>1318</v>
      </c>
      <c r="L1011" t="s">
        <v>1330</v>
      </c>
      <c r="M1011" s="223" t="str">
        <f>'Data - Western Balkan'!$I$17</f>
        <v>Q1 2025</v>
      </c>
    </row>
    <row r="1012" spans="1:13" x14ac:dyDescent="0.45">
      <c r="A1012" s="225">
        <f>'Overview and definitions'!$C$4</f>
        <v>0</v>
      </c>
      <c r="B1012" s="225">
        <f>'Overview and definitions'!$C$6</f>
        <v>0</v>
      </c>
      <c r="C1012" s="225">
        <f>'Overview and definitions'!$C$7</f>
        <v>0</v>
      </c>
      <c r="D1012" s="225" t="str">
        <f>'Data - Western Balkan'!$C$1</f>
        <v>Data questionnaire: Western Balkan</v>
      </c>
      <c r="E1012" s="223"/>
      <c r="F1012">
        <v>1011</v>
      </c>
      <c r="G1012" t="str">
        <f>'Data - Western Balkan'!$B$24</f>
        <v>2.4.</v>
      </c>
      <c r="H1012" s="225" t="s">
        <v>514</v>
      </c>
      <c r="I1012" s="225"/>
      <c r="J1012" s="225"/>
      <c r="K1012" s="225" t="s">
        <v>1318</v>
      </c>
      <c r="L1012" t="s">
        <v>1330</v>
      </c>
      <c r="M1012" s="225" t="str">
        <f>'Data - Western Balkan'!$M$17</f>
        <v>Q2 2025</v>
      </c>
    </row>
    <row r="1013" spans="1:13" x14ac:dyDescent="0.45">
      <c r="A1013" s="223">
        <f>'Overview and definitions'!$C$4</f>
        <v>0</v>
      </c>
      <c r="B1013" s="223">
        <f>'Overview and definitions'!$C$6</f>
        <v>0</v>
      </c>
      <c r="C1013" s="223">
        <f>'Overview and definitions'!$C$7</f>
        <v>0</v>
      </c>
      <c r="D1013" s="223" t="str">
        <f>'Data - Western Balkan'!$C$1</f>
        <v>Data questionnaire: Western Balkan</v>
      </c>
      <c r="E1013" s="223"/>
      <c r="F1013">
        <v>1012</v>
      </c>
      <c r="G1013" t="str">
        <f>'Data - Western Balkan'!$B$24</f>
        <v>2.4.</v>
      </c>
      <c r="H1013" s="224" t="s">
        <v>514</v>
      </c>
      <c r="I1013" s="223"/>
      <c r="J1013" s="223"/>
      <c r="K1013" s="223" t="s">
        <v>1318</v>
      </c>
      <c r="L1013" t="s">
        <v>1330</v>
      </c>
      <c r="M1013" s="223" t="str">
        <f>'Data - Western Balkan'!$Q$17</f>
        <v>Q3 2025</v>
      </c>
    </row>
    <row r="1014" spans="1:13" x14ac:dyDescent="0.45">
      <c r="A1014" s="225">
        <f>'Overview and definitions'!$C$4</f>
        <v>0</v>
      </c>
      <c r="B1014" s="225">
        <f>'Overview and definitions'!$C$6</f>
        <v>0</v>
      </c>
      <c r="C1014" s="225">
        <f>'Overview and definitions'!$C$7</f>
        <v>0</v>
      </c>
      <c r="D1014" s="225" t="str">
        <f>'Data - Western Balkan'!$C$1</f>
        <v>Data questionnaire: Western Balkan</v>
      </c>
      <c r="E1014" s="223"/>
      <c r="F1014">
        <v>1013</v>
      </c>
      <c r="G1014" t="str">
        <f>'Data - Western Balkan'!$B$29</f>
        <v>3.1.</v>
      </c>
      <c r="H1014" s="225" t="s">
        <v>517</v>
      </c>
      <c r="I1014" s="225"/>
      <c r="J1014" s="225"/>
      <c r="K1014" s="225" t="s">
        <v>773</v>
      </c>
      <c r="L1014" t="s">
        <v>1330</v>
      </c>
      <c r="M1014" s="225" t="str">
        <f>'Data - Western Balkan'!$E$17</f>
        <v>Q4 2024</v>
      </c>
    </row>
    <row r="1015" spans="1:13" x14ac:dyDescent="0.45">
      <c r="A1015" s="223">
        <f>'Overview and definitions'!$C$4</f>
        <v>0</v>
      </c>
      <c r="B1015" s="223">
        <f>'Overview and definitions'!$C$6</f>
        <v>0</v>
      </c>
      <c r="C1015" s="223">
        <f>'Overview and definitions'!$C$7</f>
        <v>0</v>
      </c>
      <c r="D1015" s="223" t="str">
        <f>'Data - Western Balkan'!$C$1</f>
        <v>Data questionnaire: Western Balkan</v>
      </c>
      <c r="E1015" s="223"/>
      <c r="F1015">
        <v>1014</v>
      </c>
      <c r="G1015" t="str">
        <f>'Data - Western Balkan'!$B$29</f>
        <v>3.1.</v>
      </c>
      <c r="H1015" s="224" t="s">
        <v>517</v>
      </c>
      <c r="I1015" s="223"/>
      <c r="J1015" s="223"/>
      <c r="K1015" s="223" t="s">
        <v>773</v>
      </c>
      <c r="L1015" t="s">
        <v>1330</v>
      </c>
      <c r="M1015" s="223" t="str">
        <f>'Data - Western Balkan'!$I$17</f>
        <v>Q1 2025</v>
      </c>
    </row>
    <row r="1016" spans="1:13" x14ac:dyDescent="0.45">
      <c r="A1016" s="225">
        <f>'Overview and definitions'!$C$4</f>
        <v>0</v>
      </c>
      <c r="B1016" s="225">
        <f>'Overview and definitions'!$C$6</f>
        <v>0</v>
      </c>
      <c r="C1016" s="225">
        <f>'Overview and definitions'!$C$7</f>
        <v>0</v>
      </c>
      <c r="D1016" s="225" t="str">
        <f>'Data - Western Balkan'!$C$1</f>
        <v>Data questionnaire: Western Balkan</v>
      </c>
      <c r="E1016" s="223"/>
      <c r="F1016">
        <v>1015</v>
      </c>
      <c r="G1016" t="str">
        <f>'Data - Western Balkan'!$B$29</f>
        <v>3.1.</v>
      </c>
      <c r="H1016" s="225" t="s">
        <v>517</v>
      </c>
      <c r="I1016" s="225"/>
      <c r="J1016" s="225"/>
      <c r="K1016" s="225" t="s">
        <v>773</v>
      </c>
      <c r="L1016" t="s">
        <v>1330</v>
      </c>
      <c r="M1016" s="225" t="str">
        <f>'Data - Western Balkan'!$M$17</f>
        <v>Q2 2025</v>
      </c>
    </row>
    <row r="1017" spans="1:13" x14ac:dyDescent="0.45">
      <c r="A1017" s="223">
        <f>'Overview and definitions'!$C$4</f>
        <v>0</v>
      </c>
      <c r="B1017" s="223">
        <f>'Overview and definitions'!$C$6</f>
        <v>0</v>
      </c>
      <c r="C1017" s="223">
        <f>'Overview and definitions'!$C$7</f>
        <v>0</v>
      </c>
      <c r="D1017" s="223" t="str">
        <f>'Data - Western Balkan'!$C$1</f>
        <v>Data questionnaire: Western Balkan</v>
      </c>
      <c r="E1017" s="223"/>
      <c r="F1017">
        <v>1016</v>
      </c>
      <c r="G1017" t="str">
        <f>'Data - Western Balkan'!$B$29</f>
        <v>3.1.</v>
      </c>
      <c r="H1017" s="224" t="s">
        <v>517</v>
      </c>
      <c r="I1017" s="223"/>
      <c r="J1017" s="223"/>
      <c r="K1017" s="223" t="s">
        <v>773</v>
      </c>
      <c r="L1017" t="s">
        <v>1330</v>
      </c>
      <c r="M1017" s="223" t="str">
        <f>'Data - Western Balkan'!$Q$17</f>
        <v>Q3 2025</v>
      </c>
    </row>
    <row r="1018" spans="1:13" x14ac:dyDescent="0.45">
      <c r="A1018" s="225">
        <f>'Overview and definitions'!$C$4</f>
        <v>0</v>
      </c>
      <c r="B1018" s="225">
        <f>'Overview and definitions'!$C$6</f>
        <v>0</v>
      </c>
      <c r="C1018" s="225">
        <f>'Overview and definitions'!$C$7</f>
        <v>0</v>
      </c>
      <c r="D1018" s="225" t="str">
        <f>'Data - Western Balkan'!$C$1</f>
        <v>Data questionnaire: Western Balkan</v>
      </c>
      <c r="E1018" s="223"/>
      <c r="F1018">
        <v>1017</v>
      </c>
      <c r="G1018" t="str">
        <f>'Data - Western Balkan'!$B$30</f>
        <v>3.2.</v>
      </c>
      <c r="H1018" s="225" t="s">
        <v>517</v>
      </c>
      <c r="I1018" s="225"/>
      <c r="J1018" s="225"/>
      <c r="K1018" s="225" t="s">
        <v>521</v>
      </c>
      <c r="L1018" t="s">
        <v>1330</v>
      </c>
      <c r="M1018" s="225" t="str">
        <f>'Data - Western Balkan'!$E$17</f>
        <v>Q4 2024</v>
      </c>
    </row>
    <row r="1019" spans="1:13" x14ac:dyDescent="0.45">
      <c r="A1019" s="223">
        <f>'Overview and definitions'!$C$4</f>
        <v>0</v>
      </c>
      <c r="B1019" s="223">
        <f>'Overview and definitions'!$C$6</f>
        <v>0</v>
      </c>
      <c r="C1019" s="223">
        <f>'Overview and definitions'!$C$7</f>
        <v>0</v>
      </c>
      <c r="D1019" s="223" t="str">
        <f>'Data - Western Balkan'!$C$1</f>
        <v>Data questionnaire: Western Balkan</v>
      </c>
      <c r="E1019" s="223"/>
      <c r="F1019">
        <v>1018</v>
      </c>
      <c r="G1019" t="str">
        <f>'Data - Western Balkan'!$B$30</f>
        <v>3.2.</v>
      </c>
      <c r="H1019" s="224" t="s">
        <v>517</v>
      </c>
      <c r="I1019" s="223"/>
      <c r="J1019" s="223"/>
      <c r="K1019" s="223" t="s">
        <v>521</v>
      </c>
      <c r="L1019" t="s">
        <v>1330</v>
      </c>
      <c r="M1019" s="223" t="str">
        <f>'Data - Western Balkan'!$I$17</f>
        <v>Q1 2025</v>
      </c>
    </row>
    <row r="1020" spans="1:13" x14ac:dyDescent="0.45">
      <c r="A1020" s="225">
        <f>'Overview and definitions'!$C$4</f>
        <v>0</v>
      </c>
      <c r="B1020" s="225">
        <f>'Overview and definitions'!$C$6</f>
        <v>0</v>
      </c>
      <c r="C1020" s="225">
        <f>'Overview and definitions'!$C$7</f>
        <v>0</v>
      </c>
      <c r="D1020" s="225" t="str">
        <f>'Data - Western Balkan'!$C$1</f>
        <v>Data questionnaire: Western Balkan</v>
      </c>
      <c r="E1020" s="223"/>
      <c r="F1020">
        <v>1019</v>
      </c>
      <c r="G1020" t="str">
        <f>'Data - Western Balkan'!$B$30</f>
        <v>3.2.</v>
      </c>
      <c r="H1020" s="225" t="s">
        <v>517</v>
      </c>
      <c r="I1020" s="225"/>
      <c r="J1020" s="225"/>
      <c r="K1020" s="225" t="s">
        <v>521</v>
      </c>
      <c r="L1020" t="s">
        <v>1330</v>
      </c>
      <c r="M1020" s="225" t="str">
        <f>'Data - Western Balkan'!$M$17</f>
        <v>Q2 2025</v>
      </c>
    </row>
    <row r="1021" spans="1:13" x14ac:dyDescent="0.45">
      <c r="A1021" s="223">
        <f>'Overview and definitions'!$C$4</f>
        <v>0</v>
      </c>
      <c r="B1021" s="223">
        <f>'Overview and definitions'!$C$6</f>
        <v>0</v>
      </c>
      <c r="C1021" s="223">
        <f>'Overview and definitions'!$C$7</f>
        <v>0</v>
      </c>
      <c r="D1021" s="223" t="str">
        <f>'Data - Western Balkan'!$C$1</f>
        <v>Data questionnaire: Western Balkan</v>
      </c>
      <c r="E1021" s="223"/>
      <c r="F1021">
        <v>1020</v>
      </c>
      <c r="G1021" t="str">
        <f>'Data - Western Balkan'!$B$30</f>
        <v>3.2.</v>
      </c>
      <c r="H1021" s="224" t="s">
        <v>517</v>
      </c>
      <c r="I1021" s="223"/>
      <c r="J1021" s="223"/>
      <c r="K1021" s="223" t="s">
        <v>521</v>
      </c>
      <c r="L1021" t="s">
        <v>1330</v>
      </c>
      <c r="M1021" s="223" t="str">
        <f>'Data - Western Balkan'!$Q$17</f>
        <v>Q3 2025</v>
      </c>
    </row>
    <row r="1022" spans="1:13" x14ac:dyDescent="0.45">
      <c r="A1022" s="225">
        <f>'Overview and definitions'!$C$4</f>
        <v>0</v>
      </c>
      <c r="B1022" s="225">
        <f>'Overview and definitions'!$C$6</f>
        <v>0</v>
      </c>
      <c r="C1022" s="225">
        <f>'Overview and definitions'!$C$7</f>
        <v>0</v>
      </c>
      <c r="D1022" s="225" t="str">
        <f>'Data - Western Balkan'!$C$1</f>
        <v>Data questionnaire: Western Balkan</v>
      </c>
      <c r="E1022" s="223"/>
      <c r="F1022">
        <v>1021</v>
      </c>
      <c r="G1022" t="str">
        <f>'Data - Western Balkan'!$B$31</f>
        <v>3.3.</v>
      </c>
      <c r="H1022" s="225" t="s">
        <v>517</v>
      </c>
      <c r="I1022" s="225"/>
      <c r="J1022" s="225"/>
      <c r="K1022" s="225" t="s">
        <v>585</v>
      </c>
      <c r="L1022" t="s">
        <v>1330</v>
      </c>
      <c r="M1022" s="225" t="str">
        <f>'Data - Western Balkan'!$E$17</f>
        <v>Q4 2024</v>
      </c>
    </row>
    <row r="1023" spans="1:13" x14ac:dyDescent="0.45">
      <c r="A1023" s="223">
        <f>'Overview and definitions'!$C$4</f>
        <v>0</v>
      </c>
      <c r="B1023" s="223">
        <f>'Overview and definitions'!$C$6</f>
        <v>0</v>
      </c>
      <c r="C1023" s="223">
        <f>'Overview and definitions'!$C$7</f>
        <v>0</v>
      </c>
      <c r="D1023" s="223" t="str">
        <f>'Data - Western Balkan'!$C$1</f>
        <v>Data questionnaire: Western Balkan</v>
      </c>
      <c r="E1023" s="223"/>
      <c r="F1023">
        <v>1022</v>
      </c>
      <c r="G1023" t="str">
        <f>'Data - Western Balkan'!$B$31</f>
        <v>3.3.</v>
      </c>
      <c r="H1023" s="224" t="s">
        <v>517</v>
      </c>
      <c r="I1023" s="223"/>
      <c r="J1023" s="223"/>
      <c r="K1023" s="223" t="s">
        <v>585</v>
      </c>
      <c r="L1023" t="s">
        <v>1330</v>
      </c>
      <c r="M1023" s="223" t="str">
        <f>'Data - Western Balkan'!$I$17</f>
        <v>Q1 2025</v>
      </c>
    </row>
    <row r="1024" spans="1:13" x14ac:dyDescent="0.45">
      <c r="A1024" s="225">
        <f>'Overview and definitions'!$C$4</f>
        <v>0</v>
      </c>
      <c r="B1024" s="225">
        <f>'Overview and definitions'!$C$6</f>
        <v>0</v>
      </c>
      <c r="C1024" s="225">
        <f>'Overview and definitions'!$C$7</f>
        <v>0</v>
      </c>
      <c r="D1024" s="225" t="str">
        <f>'Data - Western Balkan'!$C$1</f>
        <v>Data questionnaire: Western Balkan</v>
      </c>
      <c r="E1024" s="223"/>
      <c r="F1024">
        <v>1023</v>
      </c>
      <c r="G1024" t="str">
        <f>'Data - Western Balkan'!$B$31</f>
        <v>3.3.</v>
      </c>
      <c r="H1024" s="225" t="s">
        <v>517</v>
      </c>
      <c r="I1024" s="225"/>
      <c r="J1024" s="225"/>
      <c r="K1024" s="225" t="s">
        <v>585</v>
      </c>
      <c r="L1024" t="s">
        <v>1330</v>
      </c>
      <c r="M1024" s="225" t="str">
        <f>'Data - Western Balkan'!$M$17</f>
        <v>Q2 2025</v>
      </c>
    </row>
    <row r="1025" spans="1:13" x14ac:dyDescent="0.45">
      <c r="A1025" s="223">
        <f>'Overview and definitions'!$C$4</f>
        <v>0</v>
      </c>
      <c r="B1025" s="223">
        <f>'Overview and definitions'!$C$6</f>
        <v>0</v>
      </c>
      <c r="C1025" s="223">
        <f>'Overview and definitions'!$C$7</f>
        <v>0</v>
      </c>
      <c r="D1025" s="223" t="str">
        <f>'Data - Western Balkan'!$C$1</f>
        <v>Data questionnaire: Western Balkan</v>
      </c>
      <c r="E1025" s="223"/>
      <c r="F1025">
        <v>1024</v>
      </c>
      <c r="G1025" t="str">
        <f>'Data - Western Balkan'!$B$31</f>
        <v>3.3.</v>
      </c>
      <c r="H1025" s="224" t="s">
        <v>517</v>
      </c>
      <c r="I1025" s="223"/>
      <c r="J1025" s="223"/>
      <c r="K1025" s="223" t="s">
        <v>585</v>
      </c>
      <c r="L1025" t="s">
        <v>1330</v>
      </c>
      <c r="M1025" s="223" t="str">
        <f>'Data - Western Balkan'!$Q$17</f>
        <v>Q3 2025</v>
      </c>
    </row>
    <row r="1026" spans="1:13" x14ac:dyDescent="0.45">
      <c r="A1026" s="225">
        <f>'Overview and definitions'!$C$4</f>
        <v>0</v>
      </c>
      <c r="B1026" s="225">
        <f>'Overview and definitions'!$C$6</f>
        <v>0</v>
      </c>
      <c r="C1026" s="225">
        <f>'Overview and definitions'!$C$7</f>
        <v>0</v>
      </c>
      <c r="D1026" s="225" t="str">
        <f>'Data - Western Balkan'!$C$1</f>
        <v>Data questionnaire: Western Balkan</v>
      </c>
      <c r="E1026" s="223"/>
      <c r="F1026">
        <v>1025</v>
      </c>
      <c r="G1026" t="str">
        <f>'Data - Western Balkan'!$B$29</f>
        <v>3.1.</v>
      </c>
      <c r="H1026" s="225" t="s">
        <v>514</v>
      </c>
      <c r="I1026" s="225"/>
      <c r="J1026" s="225"/>
      <c r="K1026" s="225" t="s">
        <v>773</v>
      </c>
      <c r="L1026" t="s">
        <v>1330</v>
      </c>
      <c r="M1026" s="225" t="str">
        <f>'Data - Western Balkan'!$E$17</f>
        <v>Q4 2024</v>
      </c>
    </row>
    <row r="1027" spans="1:13" x14ac:dyDescent="0.45">
      <c r="A1027" s="223">
        <f>'Overview and definitions'!$C$4</f>
        <v>0</v>
      </c>
      <c r="B1027" s="223">
        <f>'Overview and definitions'!$C$6</f>
        <v>0</v>
      </c>
      <c r="C1027" s="223">
        <f>'Overview and definitions'!$C$7</f>
        <v>0</v>
      </c>
      <c r="D1027" s="223" t="str">
        <f>'Data - Western Balkan'!$C$1</f>
        <v>Data questionnaire: Western Balkan</v>
      </c>
      <c r="E1027" s="223"/>
      <c r="F1027">
        <v>1026</v>
      </c>
      <c r="G1027" t="str">
        <f>'Data - Western Balkan'!$B$29</f>
        <v>3.1.</v>
      </c>
      <c r="H1027" s="224" t="s">
        <v>514</v>
      </c>
      <c r="I1027" s="223"/>
      <c r="J1027" s="223"/>
      <c r="K1027" s="223" t="s">
        <v>773</v>
      </c>
      <c r="L1027" t="s">
        <v>1330</v>
      </c>
      <c r="M1027" s="223" t="str">
        <f>'Data - Western Balkan'!$I$17</f>
        <v>Q1 2025</v>
      </c>
    </row>
    <row r="1028" spans="1:13" x14ac:dyDescent="0.45">
      <c r="A1028" s="225">
        <f>'Overview and definitions'!$C$4</f>
        <v>0</v>
      </c>
      <c r="B1028" s="225">
        <f>'Overview and definitions'!$C$6</f>
        <v>0</v>
      </c>
      <c r="C1028" s="225">
        <f>'Overview and definitions'!$C$7</f>
        <v>0</v>
      </c>
      <c r="D1028" s="225" t="str">
        <f>'Data - Western Balkan'!$C$1</f>
        <v>Data questionnaire: Western Balkan</v>
      </c>
      <c r="E1028" s="223"/>
      <c r="F1028">
        <v>1027</v>
      </c>
      <c r="G1028" t="str">
        <f>'Data - Western Balkan'!$B$29</f>
        <v>3.1.</v>
      </c>
      <c r="H1028" s="225" t="s">
        <v>514</v>
      </c>
      <c r="I1028" s="225"/>
      <c r="J1028" s="225"/>
      <c r="K1028" s="225" t="s">
        <v>773</v>
      </c>
      <c r="L1028" t="s">
        <v>1330</v>
      </c>
      <c r="M1028" s="225" t="str">
        <f>'Data - Western Balkan'!$M$17</f>
        <v>Q2 2025</v>
      </c>
    </row>
    <row r="1029" spans="1:13" x14ac:dyDescent="0.45">
      <c r="A1029" s="223">
        <f>'Overview and definitions'!$C$4</f>
        <v>0</v>
      </c>
      <c r="B1029" s="223">
        <f>'Overview and definitions'!$C$6</f>
        <v>0</v>
      </c>
      <c r="C1029" s="223">
        <f>'Overview and definitions'!$C$7</f>
        <v>0</v>
      </c>
      <c r="D1029" s="223" t="str">
        <f>'Data - Western Balkan'!$C$1</f>
        <v>Data questionnaire: Western Balkan</v>
      </c>
      <c r="E1029" s="223"/>
      <c r="F1029">
        <v>1028</v>
      </c>
      <c r="G1029" t="str">
        <f>'Data - Western Balkan'!$B$29</f>
        <v>3.1.</v>
      </c>
      <c r="H1029" s="224" t="s">
        <v>514</v>
      </c>
      <c r="I1029" s="223"/>
      <c r="J1029" s="223"/>
      <c r="K1029" s="223" t="s">
        <v>773</v>
      </c>
      <c r="L1029" t="s">
        <v>1330</v>
      </c>
      <c r="M1029" s="223" t="str">
        <f>'Data - Western Balkan'!$Q$17</f>
        <v>Q3 2025</v>
      </c>
    </row>
    <row r="1030" spans="1:13" x14ac:dyDescent="0.45">
      <c r="A1030" s="225">
        <f>'Overview and definitions'!$C$4</f>
        <v>0</v>
      </c>
      <c r="B1030" s="225">
        <f>'Overview and definitions'!$C$6</f>
        <v>0</v>
      </c>
      <c r="C1030" s="225">
        <f>'Overview and definitions'!$C$7</f>
        <v>0</v>
      </c>
      <c r="D1030" s="225" t="str">
        <f>'Data - Western Balkan'!$C$1</f>
        <v>Data questionnaire: Western Balkan</v>
      </c>
      <c r="E1030" s="223"/>
      <c r="F1030">
        <v>1029</v>
      </c>
      <c r="G1030" t="str">
        <f>'Data - Western Balkan'!$B$30</f>
        <v>3.2.</v>
      </c>
      <c r="H1030" s="225" t="s">
        <v>514</v>
      </c>
      <c r="I1030" s="225"/>
      <c r="J1030" s="225"/>
      <c r="K1030" s="225" t="s">
        <v>521</v>
      </c>
      <c r="L1030" t="s">
        <v>1330</v>
      </c>
      <c r="M1030" s="225" t="str">
        <f>'Data - Western Balkan'!$E$17</f>
        <v>Q4 2024</v>
      </c>
    </row>
    <row r="1031" spans="1:13" x14ac:dyDescent="0.45">
      <c r="A1031" s="223">
        <f>'Overview and definitions'!$C$4</f>
        <v>0</v>
      </c>
      <c r="B1031" s="223">
        <f>'Overview and definitions'!$C$6</f>
        <v>0</v>
      </c>
      <c r="C1031" s="223">
        <f>'Overview and definitions'!$C$7</f>
        <v>0</v>
      </c>
      <c r="D1031" s="223" t="str">
        <f>'Data - Western Balkan'!$C$1</f>
        <v>Data questionnaire: Western Balkan</v>
      </c>
      <c r="E1031" s="223"/>
      <c r="F1031">
        <v>1030</v>
      </c>
      <c r="G1031" t="str">
        <f>'Data - Western Balkan'!$B$30</f>
        <v>3.2.</v>
      </c>
      <c r="H1031" s="224" t="s">
        <v>514</v>
      </c>
      <c r="I1031" s="223"/>
      <c r="J1031" s="223"/>
      <c r="K1031" s="223" t="s">
        <v>521</v>
      </c>
      <c r="L1031" t="s">
        <v>1330</v>
      </c>
      <c r="M1031" s="223" t="str">
        <f>'Data - Western Balkan'!$I$17</f>
        <v>Q1 2025</v>
      </c>
    </row>
    <row r="1032" spans="1:13" x14ac:dyDescent="0.45">
      <c r="A1032" s="225">
        <f>'Overview and definitions'!$C$4</f>
        <v>0</v>
      </c>
      <c r="B1032" s="225">
        <f>'Overview and definitions'!$C$6</f>
        <v>0</v>
      </c>
      <c r="C1032" s="225">
        <f>'Overview and definitions'!$C$7</f>
        <v>0</v>
      </c>
      <c r="D1032" s="225" t="str">
        <f>'Data - Western Balkan'!$C$1</f>
        <v>Data questionnaire: Western Balkan</v>
      </c>
      <c r="E1032" s="223"/>
      <c r="F1032">
        <v>1031</v>
      </c>
      <c r="G1032" t="str">
        <f>'Data - Western Balkan'!$B$30</f>
        <v>3.2.</v>
      </c>
      <c r="H1032" s="225" t="s">
        <v>514</v>
      </c>
      <c r="I1032" s="225"/>
      <c r="J1032" s="225"/>
      <c r="K1032" s="225" t="s">
        <v>521</v>
      </c>
      <c r="L1032" t="s">
        <v>1330</v>
      </c>
      <c r="M1032" s="225" t="str">
        <f>'Data - Western Balkan'!$M$17</f>
        <v>Q2 2025</v>
      </c>
    </row>
    <row r="1033" spans="1:13" x14ac:dyDescent="0.45">
      <c r="A1033" s="223">
        <f>'Overview and definitions'!$C$4</f>
        <v>0</v>
      </c>
      <c r="B1033" s="223">
        <f>'Overview and definitions'!$C$6</f>
        <v>0</v>
      </c>
      <c r="C1033" s="223">
        <f>'Overview and definitions'!$C$7</f>
        <v>0</v>
      </c>
      <c r="D1033" s="223" t="str">
        <f>'Data - Western Balkan'!$C$1</f>
        <v>Data questionnaire: Western Balkan</v>
      </c>
      <c r="E1033" s="223"/>
      <c r="F1033">
        <v>1032</v>
      </c>
      <c r="G1033" t="str">
        <f>'Data - Western Balkan'!$B$30</f>
        <v>3.2.</v>
      </c>
      <c r="H1033" s="224" t="s">
        <v>514</v>
      </c>
      <c r="I1033" s="223"/>
      <c r="J1033" s="223"/>
      <c r="K1033" s="223" t="s">
        <v>521</v>
      </c>
      <c r="L1033" t="s">
        <v>1330</v>
      </c>
      <c r="M1033" s="223" t="str">
        <f>'Data - Western Balkan'!$Q$17</f>
        <v>Q3 2025</v>
      </c>
    </row>
    <row r="1034" spans="1:13" x14ac:dyDescent="0.45">
      <c r="A1034" s="225">
        <f>'Overview and definitions'!$C$4</f>
        <v>0</v>
      </c>
      <c r="B1034" s="225">
        <f>'Overview and definitions'!$C$6</f>
        <v>0</v>
      </c>
      <c r="C1034" s="225">
        <f>'Overview and definitions'!$C$7</f>
        <v>0</v>
      </c>
      <c r="D1034" s="225" t="str">
        <f>'Data - Western Balkan'!$C$1</f>
        <v>Data questionnaire: Western Balkan</v>
      </c>
      <c r="E1034" s="223"/>
      <c r="F1034">
        <v>1033</v>
      </c>
      <c r="G1034" t="str">
        <f>'Data - Western Balkan'!$B$31</f>
        <v>3.3.</v>
      </c>
      <c r="H1034" s="225" t="s">
        <v>514</v>
      </c>
      <c r="I1034" s="225"/>
      <c r="J1034" s="225"/>
      <c r="K1034" s="225" t="s">
        <v>585</v>
      </c>
      <c r="L1034" t="s">
        <v>1330</v>
      </c>
      <c r="M1034" s="225" t="str">
        <f>'Data - Western Balkan'!$E$17</f>
        <v>Q4 2024</v>
      </c>
    </row>
    <row r="1035" spans="1:13" x14ac:dyDescent="0.45">
      <c r="A1035" s="223">
        <f>'Overview and definitions'!$C$4</f>
        <v>0</v>
      </c>
      <c r="B1035" s="223">
        <f>'Overview and definitions'!$C$6</f>
        <v>0</v>
      </c>
      <c r="C1035" s="223">
        <f>'Overview and definitions'!$C$7</f>
        <v>0</v>
      </c>
      <c r="D1035" s="223" t="str">
        <f>'Data - Western Balkan'!$C$1</f>
        <v>Data questionnaire: Western Balkan</v>
      </c>
      <c r="E1035" s="223"/>
      <c r="F1035">
        <v>1034</v>
      </c>
      <c r="G1035" t="str">
        <f>'Data - Western Balkan'!$B$31</f>
        <v>3.3.</v>
      </c>
      <c r="H1035" s="224" t="s">
        <v>514</v>
      </c>
      <c r="I1035" s="223"/>
      <c r="J1035" s="223"/>
      <c r="K1035" s="223" t="s">
        <v>585</v>
      </c>
      <c r="L1035" t="s">
        <v>1330</v>
      </c>
      <c r="M1035" s="223" t="str">
        <f>'Data - Western Balkan'!$I$17</f>
        <v>Q1 2025</v>
      </c>
    </row>
    <row r="1036" spans="1:13" x14ac:dyDescent="0.45">
      <c r="A1036" s="225">
        <f>'Overview and definitions'!$C$4</f>
        <v>0</v>
      </c>
      <c r="B1036" s="225">
        <f>'Overview and definitions'!$C$6</f>
        <v>0</v>
      </c>
      <c r="C1036" s="225">
        <f>'Overview and definitions'!$C$7</f>
        <v>0</v>
      </c>
      <c r="D1036" s="225" t="str">
        <f>'Data - Western Balkan'!$C$1</f>
        <v>Data questionnaire: Western Balkan</v>
      </c>
      <c r="E1036" s="223"/>
      <c r="F1036">
        <v>1035</v>
      </c>
      <c r="G1036" t="str">
        <f>'Data - Western Balkan'!$B$31</f>
        <v>3.3.</v>
      </c>
      <c r="H1036" s="225" t="s">
        <v>514</v>
      </c>
      <c r="I1036" s="225"/>
      <c r="J1036" s="225"/>
      <c r="K1036" s="225" t="s">
        <v>585</v>
      </c>
      <c r="L1036" t="s">
        <v>1330</v>
      </c>
      <c r="M1036" s="225" t="str">
        <f>'Data - Western Balkan'!$M$17</f>
        <v>Q2 2025</v>
      </c>
    </row>
    <row r="1037" spans="1:13" x14ac:dyDescent="0.45">
      <c r="A1037" s="223">
        <f>'Overview and definitions'!$C$4</f>
        <v>0</v>
      </c>
      <c r="B1037" s="223">
        <f>'Overview and definitions'!$C$6</f>
        <v>0</v>
      </c>
      <c r="C1037" s="223">
        <f>'Overview and definitions'!$C$7</f>
        <v>0</v>
      </c>
      <c r="D1037" s="223" t="str">
        <f>'Data - Western Balkan'!$C$1</f>
        <v>Data questionnaire: Western Balkan</v>
      </c>
      <c r="E1037" s="223"/>
      <c r="F1037">
        <v>1036</v>
      </c>
      <c r="G1037" t="str">
        <f>'Data - Western Balkan'!$B$31</f>
        <v>3.3.</v>
      </c>
      <c r="H1037" s="224" t="s">
        <v>514</v>
      </c>
      <c r="I1037" s="223"/>
      <c r="J1037" s="223"/>
      <c r="K1037" s="223" t="s">
        <v>585</v>
      </c>
      <c r="L1037" t="s">
        <v>1330</v>
      </c>
      <c r="M1037" s="223" t="str">
        <f>'Data - Western Balkan'!$Q$17</f>
        <v>Q3 2025</v>
      </c>
    </row>
  </sheetData>
  <dataConsolidate/>
  <pageMargins left="0.7" right="0.7" top="0.78740157499999996" bottom="0.78740157499999996"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3"/>
  <sheetViews>
    <sheetView zoomScaleNormal="100" workbookViewId="0">
      <pane xSplit="4" ySplit="7" topLeftCell="E8" activePane="bottomRight" state="frozen"/>
      <selection pane="topRight" activeCell="D1" sqref="D1"/>
      <selection pane="bottomLeft" activeCell="A8" sqref="A8"/>
      <selection pane="bottomRight" activeCell="G8" sqref="G8"/>
    </sheetView>
  </sheetViews>
  <sheetFormatPr defaultColWidth="10.86328125" defaultRowHeight="14.25" x14ac:dyDescent="0.45"/>
  <cols>
    <col min="1" max="1" width="2.59765625" customWidth="1"/>
    <col min="3" max="3" width="21.59765625" customWidth="1"/>
    <col min="4" max="7" width="11.86328125" bestFit="1" customWidth="1"/>
    <col min="8" max="8" width="12.265625" customWidth="1"/>
    <col min="9" max="9" width="12.3984375" customWidth="1"/>
  </cols>
  <sheetData>
    <row r="1" spans="2:20" ht="23.25" x14ac:dyDescent="0.7">
      <c r="B1" s="117" t="s">
        <v>1404</v>
      </c>
      <c r="C1" s="11"/>
      <c r="D1" s="11"/>
      <c r="E1" s="11"/>
      <c r="F1" s="11"/>
      <c r="G1" s="11"/>
      <c r="H1" s="11"/>
      <c r="I1" s="11"/>
      <c r="J1" s="11"/>
      <c r="K1" s="11"/>
      <c r="L1" s="11"/>
      <c r="M1" s="11"/>
      <c r="N1" s="11"/>
      <c r="O1" s="11"/>
      <c r="P1" s="297"/>
      <c r="Q1" s="297"/>
      <c r="R1" s="297"/>
      <c r="S1" s="297"/>
      <c r="T1" s="297"/>
    </row>
    <row r="2" spans="2:20" x14ac:dyDescent="0.45">
      <c r="B2" s="607" t="s">
        <v>1403</v>
      </c>
      <c r="C2" s="607"/>
      <c r="D2" s="607"/>
      <c r="E2" s="607"/>
      <c r="F2" s="607"/>
      <c r="G2" s="607"/>
      <c r="H2" s="607"/>
      <c r="I2" s="607"/>
      <c r="J2" s="11"/>
      <c r="K2" s="11"/>
      <c r="L2" s="11"/>
      <c r="M2" s="11"/>
      <c r="N2" s="11"/>
      <c r="O2" s="11"/>
      <c r="P2" s="297"/>
      <c r="Q2" s="297"/>
      <c r="R2" s="297"/>
      <c r="S2" s="297"/>
      <c r="T2" s="297"/>
    </row>
    <row r="3" spans="2:20" ht="57.95" customHeight="1" x14ac:dyDescent="0.45">
      <c r="B3" s="608" t="s">
        <v>1598</v>
      </c>
      <c r="C3" s="608"/>
      <c r="D3" s="608"/>
      <c r="E3" s="608"/>
      <c r="F3" s="608"/>
      <c r="G3" s="608"/>
      <c r="H3" s="608"/>
      <c r="I3" s="608"/>
      <c r="J3" s="11"/>
      <c r="K3" s="11"/>
      <c r="L3" s="11"/>
      <c r="M3" s="11"/>
      <c r="N3" s="11"/>
      <c r="O3" s="11"/>
      <c r="P3" s="297"/>
      <c r="Q3" s="297"/>
      <c r="R3" s="297"/>
      <c r="S3" s="297"/>
      <c r="T3" s="297"/>
    </row>
    <row r="4" spans="2:20" ht="46.5" customHeight="1" x14ac:dyDescent="0.45">
      <c r="B4" s="648" t="s">
        <v>1612</v>
      </c>
      <c r="C4" s="648"/>
      <c r="D4" s="648"/>
      <c r="E4" s="648"/>
      <c r="F4" s="648"/>
      <c r="G4" s="648"/>
      <c r="H4" s="648"/>
      <c r="I4" s="648"/>
      <c r="J4" s="11"/>
      <c r="K4" s="11"/>
      <c r="L4" s="11"/>
      <c r="M4" s="11"/>
      <c r="N4" s="11"/>
      <c r="O4" s="11"/>
      <c r="P4" s="297"/>
      <c r="Q4" s="297"/>
      <c r="R4" s="322"/>
      <c r="S4" s="297"/>
      <c r="T4" s="297"/>
    </row>
    <row r="5" spans="2:20" ht="14.65" thickBot="1" x14ac:dyDescent="0.5">
      <c r="B5" s="11"/>
      <c r="C5" s="11"/>
      <c r="D5" s="11"/>
      <c r="E5" s="11"/>
      <c r="F5" s="11"/>
      <c r="G5" s="11"/>
      <c r="H5" s="11"/>
      <c r="I5" s="11"/>
      <c r="J5" s="11"/>
      <c r="K5" s="11"/>
      <c r="L5" s="11"/>
      <c r="M5" s="11"/>
      <c r="N5" s="11"/>
      <c r="O5" s="11"/>
      <c r="P5" s="297"/>
      <c r="Q5" s="297"/>
      <c r="R5" s="323"/>
      <c r="S5" s="297"/>
      <c r="T5" s="297"/>
    </row>
    <row r="6" spans="2:20" x14ac:dyDescent="0.45">
      <c r="B6" s="644" t="s">
        <v>1344</v>
      </c>
      <c r="C6" s="645"/>
      <c r="D6" s="641">
        <v>2025</v>
      </c>
      <c r="E6" s="642"/>
      <c r="F6" s="642"/>
      <c r="G6" s="643"/>
      <c r="H6" s="641">
        <v>2024</v>
      </c>
      <c r="I6" s="642"/>
      <c r="J6" s="642"/>
      <c r="K6" s="643"/>
    </row>
    <row r="7" spans="2:20" x14ac:dyDescent="0.45">
      <c r="B7" s="646"/>
      <c r="C7" s="647"/>
      <c r="D7" s="316" t="s">
        <v>1343</v>
      </c>
      <c r="E7" s="267">
        <v>45671</v>
      </c>
      <c r="F7" s="267">
        <v>45701</v>
      </c>
      <c r="G7" s="310">
        <v>45730</v>
      </c>
      <c r="H7" s="309">
        <v>45303</v>
      </c>
      <c r="I7" s="267">
        <v>45336</v>
      </c>
      <c r="J7" s="267">
        <v>45365</v>
      </c>
      <c r="K7" s="321" t="s">
        <v>1343</v>
      </c>
    </row>
    <row r="8" spans="2:20" x14ac:dyDescent="0.45">
      <c r="B8" s="325" t="s">
        <v>1345</v>
      </c>
      <c r="C8" s="326" t="s">
        <v>1346</v>
      </c>
      <c r="D8" s="317">
        <f>AVERAGE(E8:G8)</f>
        <v>1.0488333333333333</v>
      </c>
      <c r="E8" s="268">
        <v>1.0245</v>
      </c>
      <c r="F8" s="268">
        <v>1.0389999999999999</v>
      </c>
      <c r="G8" s="311">
        <v>1.083</v>
      </c>
      <c r="H8" s="268">
        <v>1.0942000000000001</v>
      </c>
      <c r="I8" s="268">
        <v>1.0712999999999999</v>
      </c>
      <c r="J8" s="268">
        <v>1.0925</v>
      </c>
      <c r="K8" s="311">
        <f t="shared" ref="K8:K37" si="0">AVERAGE(H8:J8)</f>
        <v>1.0860000000000001</v>
      </c>
    </row>
    <row r="9" spans="2:20" x14ac:dyDescent="0.45">
      <c r="B9" s="327" t="s">
        <v>1347</v>
      </c>
      <c r="C9" s="328" t="s">
        <v>1348</v>
      </c>
      <c r="D9" s="318">
        <f t="shared" ref="D9:D37" si="1">AVERAGE(E9:G9)</f>
        <v>160.68666666666664</v>
      </c>
      <c r="E9" s="306">
        <v>161.63</v>
      </c>
      <c r="F9" s="306">
        <v>159.79</v>
      </c>
      <c r="G9" s="312">
        <v>160.63999999999999</v>
      </c>
      <c r="H9" s="306">
        <v>159.16999999999999</v>
      </c>
      <c r="I9" s="306">
        <v>161.28</v>
      </c>
      <c r="J9" s="306">
        <v>161.69999999999999</v>
      </c>
      <c r="K9" s="312">
        <f t="shared" si="0"/>
        <v>160.71666666666667</v>
      </c>
    </row>
    <row r="10" spans="2:20" x14ac:dyDescent="0.45">
      <c r="B10" s="329" t="s">
        <v>1361</v>
      </c>
      <c r="C10" s="330" t="s">
        <v>1362</v>
      </c>
      <c r="D10" s="319">
        <f t="shared" si="1"/>
        <v>1.9558</v>
      </c>
      <c r="E10" s="307">
        <v>1.9558</v>
      </c>
      <c r="F10" s="307">
        <v>1.9558</v>
      </c>
      <c r="G10" s="313">
        <v>1.9558</v>
      </c>
      <c r="H10" s="307">
        <v>1.9558</v>
      </c>
      <c r="I10" s="307">
        <v>1.9558</v>
      </c>
      <c r="J10" s="307">
        <v>1.9558</v>
      </c>
      <c r="K10" s="313">
        <f>AVERAGE(H10:J10)</f>
        <v>1.9558</v>
      </c>
    </row>
    <row r="11" spans="2:20" x14ac:dyDescent="0.45">
      <c r="B11" s="327" t="s">
        <v>1363</v>
      </c>
      <c r="C11" s="328" t="s">
        <v>1364</v>
      </c>
      <c r="D11" s="318">
        <f t="shared" si="1"/>
        <v>25.148</v>
      </c>
      <c r="E11" s="306">
        <v>25.294</v>
      </c>
      <c r="F11" s="306">
        <v>25.056999999999999</v>
      </c>
      <c r="G11" s="312">
        <v>25.093</v>
      </c>
      <c r="H11" s="306">
        <v>24.689</v>
      </c>
      <c r="I11" s="306">
        <v>25.347999999999999</v>
      </c>
      <c r="J11" s="306">
        <v>25.198</v>
      </c>
      <c r="K11" s="312">
        <f>AVERAGE(H11:J11)</f>
        <v>25.078333333333333</v>
      </c>
    </row>
    <row r="12" spans="2:20" x14ac:dyDescent="0.45">
      <c r="B12" s="329" t="s">
        <v>1349</v>
      </c>
      <c r="C12" s="330" t="s">
        <v>1350</v>
      </c>
      <c r="D12" s="319">
        <f t="shared" si="1"/>
        <v>7.4599333333333329</v>
      </c>
      <c r="E12" s="307">
        <v>7.4607000000000001</v>
      </c>
      <c r="F12" s="307">
        <v>7.4585999999999997</v>
      </c>
      <c r="G12" s="313">
        <v>7.4604999999999997</v>
      </c>
      <c r="H12" s="307">
        <v>7.4565000000000001</v>
      </c>
      <c r="I12" s="307">
        <v>7.4537000000000004</v>
      </c>
      <c r="J12" s="307">
        <v>7.4568000000000003</v>
      </c>
      <c r="K12" s="313">
        <f t="shared" si="0"/>
        <v>7.4556666666666667</v>
      </c>
    </row>
    <row r="13" spans="2:20" x14ac:dyDescent="0.45">
      <c r="B13" s="327" t="s">
        <v>1351</v>
      </c>
      <c r="C13" s="328" t="s">
        <v>1352</v>
      </c>
      <c r="D13" s="318">
        <f t="shared" si="1"/>
        <v>0.83793000000000006</v>
      </c>
      <c r="E13" s="306">
        <v>0.84287999999999996</v>
      </c>
      <c r="F13" s="306">
        <v>0.83313000000000004</v>
      </c>
      <c r="G13" s="312">
        <v>0.83777999999999997</v>
      </c>
      <c r="H13" s="306">
        <v>0.85950000000000004</v>
      </c>
      <c r="I13" s="306">
        <v>0.85258</v>
      </c>
      <c r="J13" s="306">
        <v>0.85419999999999996</v>
      </c>
      <c r="K13" s="312">
        <f t="shared" si="0"/>
        <v>0.85542666666666667</v>
      </c>
    </row>
    <row r="14" spans="2:20" x14ac:dyDescent="0.45">
      <c r="B14" s="329" t="s">
        <v>1365</v>
      </c>
      <c r="C14" s="330" t="s">
        <v>1366</v>
      </c>
      <c r="D14" s="319">
        <f t="shared" si="1"/>
        <v>404.70333333333332</v>
      </c>
      <c r="E14" s="307">
        <v>412.05</v>
      </c>
      <c r="F14" s="307">
        <v>401.78</v>
      </c>
      <c r="G14" s="313">
        <v>400.28</v>
      </c>
      <c r="H14" s="307">
        <v>379.35</v>
      </c>
      <c r="I14" s="307">
        <v>388.73</v>
      </c>
      <c r="J14" s="307">
        <v>394.9</v>
      </c>
      <c r="K14" s="313">
        <f>AVERAGE(H14:J14)</f>
        <v>387.66</v>
      </c>
    </row>
    <row r="15" spans="2:20" x14ac:dyDescent="0.45">
      <c r="B15" s="327" t="s">
        <v>1367</v>
      </c>
      <c r="C15" s="328" t="s">
        <v>1368</v>
      </c>
      <c r="D15" s="318">
        <f t="shared" si="1"/>
        <v>4.2112000000000007</v>
      </c>
      <c r="E15" s="306">
        <v>4.2683</v>
      </c>
      <c r="F15" s="306">
        <v>4.1688000000000001</v>
      </c>
      <c r="G15" s="312">
        <v>4.1965000000000003</v>
      </c>
      <c r="H15" s="306">
        <v>4.3628</v>
      </c>
      <c r="I15" s="306">
        <v>4.3414999999999999</v>
      </c>
      <c r="J15" s="306">
        <v>4.2934999999999999</v>
      </c>
      <c r="K15" s="312">
        <f>AVERAGE(H15:J15)</f>
        <v>4.3326000000000002</v>
      </c>
    </row>
    <row r="16" spans="2:20" x14ac:dyDescent="0.45">
      <c r="B16" s="329" t="s">
        <v>1369</v>
      </c>
      <c r="C16" s="330" t="s">
        <v>1370</v>
      </c>
      <c r="D16" s="319">
        <f t="shared" si="1"/>
        <v>4.9765000000000006</v>
      </c>
      <c r="E16" s="307">
        <v>4.9748999999999999</v>
      </c>
      <c r="F16" s="307">
        <v>4.9771000000000001</v>
      </c>
      <c r="G16" s="313">
        <v>4.9775</v>
      </c>
      <c r="H16" s="307">
        <v>4.9730999999999996</v>
      </c>
      <c r="I16" s="307">
        <v>4.9753999999999996</v>
      </c>
      <c r="J16" s="307">
        <v>4.9710000000000001</v>
      </c>
      <c r="K16" s="313">
        <f>AVERAGE(H16:J16)</f>
        <v>4.9731666666666667</v>
      </c>
    </row>
    <row r="17" spans="2:11" x14ac:dyDescent="0.45">
      <c r="B17" s="327" t="s">
        <v>1353</v>
      </c>
      <c r="C17" s="328" t="s">
        <v>1354</v>
      </c>
      <c r="D17" s="318">
        <f t="shared" si="1"/>
        <v>11.287833333333333</v>
      </c>
      <c r="E17" s="306">
        <v>11.512</v>
      </c>
      <c r="F17" s="306">
        <v>11.281499999999999</v>
      </c>
      <c r="G17" s="312">
        <v>11.07</v>
      </c>
      <c r="H17" s="306">
        <v>11.26</v>
      </c>
      <c r="I17" s="306">
        <v>11.3127</v>
      </c>
      <c r="J17" s="306">
        <v>11.224500000000001</v>
      </c>
      <c r="K17" s="312">
        <f t="shared" si="0"/>
        <v>11.265733333333332</v>
      </c>
    </row>
    <row r="18" spans="2:11" x14ac:dyDescent="0.45">
      <c r="B18" s="329" t="s">
        <v>1355</v>
      </c>
      <c r="C18" s="330" t="s">
        <v>1356</v>
      </c>
      <c r="D18" s="319">
        <f t="shared" si="1"/>
        <v>0.94650000000000001</v>
      </c>
      <c r="E18" s="307">
        <v>0.9395</v>
      </c>
      <c r="F18" s="307">
        <v>0.94210000000000005</v>
      </c>
      <c r="G18" s="313">
        <v>0.95789999999999997</v>
      </c>
      <c r="H18" s="307">
        <v>0.93500000000000005</v>
      </c>
      <c r="I18" s="307">
        <v>0.94930000000000003</v>
      </c>
      <c r="J18" s="307">
        <v>0.96160000000000001</v>
      </c>
      <c r="K18" s="313">
        <f t="shared" si="0"/>
        <v>0.94863333333333344</v>
      </c>
    </row>
    <row r="19" spans="2:11" x14ac:dyDescent="0.45">
      <c r="B19" s="327" t="s">
        <v>1357</v>
      </c>
      <c r="C19" s="328" t="s">
        <v>1358</v>
      </c>
      <c r="D19" s="318">
        <f t="shared" si="1"/>
        <v>145.93333333333337</v>
      </c>
      <c r="E19" s="306">
        <v>144.9</v>
      </c>
      <c r="F19" s="306">
        <v>146.80000000000001</v>
      </c>
      <c r="G19" s="312">
        <v>146.1</v>
      </c>
      <c r="H19" s="306">
        <v>150.1</v>
      </c>
      <c r="I19" s="306">
        <v>148.69999999999999</v>
      </c>
      <c r="J19" s="306">
        <v>148.5</v>
      </c>
      <c r="K19" s="312">
        <f t="shared" si="0"/>
        <v>149.1</v>
      </c>
    </row>
    <row r="20" spans="2:11" x14ac:dyDescent="0.45">
      <c r="B20" s="329" t="s">
        <v>1359</v>
      </c>
      <c r="C20" s="330" t="s">
        <v>1360</v>
      </c>
      <c r="D20" s="319">
        <f t="shared" si="1"/>
        <v>11.677166666666665</v>
      </c>
      <c r="E20" s="307">
        <v>11.7195</v>
      </c>
      <c r="F20" s="307">
        <v>11.714499999999999</v>
      </c>
      <c r="G20" s="313">
        <v>11.5975</v>
      </c>
      <c r="H20" s="307">
        <v>11.2765</v>
      </c>
      <c r="I20" s="307">
        <v>11.3375</v>
      </c>
      <c r="J20" s="307">
        <v>11.467000000000001</v>
      </c>
      <c r="K20" s="313">
        <f t="shared" si="0"/>
        <v>11.360333333333335</v>
      </c>
    </row>
    <row r="21" spans="2:11" x14ac:dyDescent="0.45">
      <c r="B21" s="327" t="s">
        <v>1371</v>
      </c>
      <c r="C21" s="328" t="s">
        <v>1372</v>
      </c>
      <c r="D21" s="318">
        <f t="shared" si="1"/>
        <v>37.841433333333335</v>
      </c>
      <c r="E21" s="306">
        <v>36.363399999999999</v>
      </c>
      <c r="F21" s="306">
        <v>37.515000000000001</v>
      </c>
      <c r="G21" s="312">
        <v>39.645899999999997</v>
      </c>
      <c r="H21" s="306">
        <v>32.930500000000002</v>
      </c>
      <c r="I21" s="306">
        <v>32.941699999999997</v>
      </c>
      <c r="J21" s="306">
        <v>35.0946</v>
      </c>
      <c r="K21" s="312">
        <f t="shared" si="0"/>
        <v>33.6556</v>
      </c>
    </row>
    <row r="22" spans="2:11" x14ac:dyDescent="0.45">
      <c r="B22" s="329" t="s">
        <v>1373</v>
      </c>
      <c r="C22" s="330" t="s">
        <v>1374</v>
      </c>
      <c r="D22" s="319">
        <f t="shared" si="1"/>
        <v>1.6818666666666668</v>
      </c>
      <c r="E22" s="307">
        <v>1.6600999999999999</v>
      </c>
      <c r="F22" s="307">
        <v>1.6591</v>
      </c>
      <c r="G22" s="313">
        <v>1.7263999999999999</v>
      </c>
      <c r="H22" s="307">
        <v>1.6375</v>
      </c>
      <c r="I22" s="307">
        <v>1.6520999999999999</v>
      </c>
      <c r="J22" s="307">
        <v>1.6529</v>
      </c>
      <c r="K22" s="313">
        <f t="shared" si="0"/>
        <v>1.6475</v>
      </c>
    </row>
    <row r="23" spans="2:11" x14ac:dyDescent="0.45">
      <c r="B23" s="327" t="s">
        <v>1397</v>
      </c>
      <c r="C23" s="328" t="s">
        <v>1398</v>
      </c>
      <c r="D23" s="318">
        <f t="shared" si="1"/>
        <v>6.1804999999999994</v>
      </c>
      <c r="E23" s="306">
        <v>6.2298999999999998</v>
      </c>
      <c r="F23" s="306">
        <v>6.0084</v>
      </c>
      <c r="G23" s="312">
        <v>6.3032000000000004</v>
      </c>
      <c r="H23" s="306">
        <v>5.3308999999999997</v>
      </c>
      <c r="I23" s="306">
        <v>5.3068999999999997</v>
      </c>
      <c r="J23" s="306">
        <v>5.4237000000000002</v>
      </c>
      <c r="K23" s="312">
        <f>AVERAGE(H23:J23)</f>
        <v>5.3538333333333332</v>
      </c>
    </row>
    <row r="24" spans="2:11" x14ac:dyDescent="0.45">
      <c r="B24" s="329" t="s">
        <v>1375</v>
      </c>
      <c r="C24" s="330" t="s">
        <v>1376</v>
      </c>
      <c r="D24" s="319">
        <f t="shared" si="1"/>
        <v>1.5059666666666667</v>
      </c>
      <c r="E24" s="307">
        <v>1.4743999999999999</v>
      </c>
      <c r="F24" s="307">
        <v>1.4843999999999999</v>
      </c>
      <c r="G24" s="313">
        <v>1.5590999999999999</v>
      </c>
      <c r="H24" s="307">
        <v>1.4634</v>
      </c>
      <c r="I24" s="307">
        <v>1.4509000000000001</v>
      </c>
      <c r="J24" s="307">
        <v>1.4724999999999999</v>
      </c>
      <c r="K24" s="313">
        <f t="shared" si="0"/>
        <v>1.4622666666666666</v>
      </c>
    </row>
    <row r="25" spans="2:11" x14ac:dyDescent="0.45">
      <c r="B25" s="327" t="s">
        <v>1387</v>
      </c>
      <c r="C25" s="328" t="s">
        <v>1388</v>
      </c>
      <c r="D25" s="318">
        <f t="shared" si="1"/>
        <v>7.6472666666666669</v>
      </c>
      <c r="E25" s="306">
        <v>7.5107999999999997</v>
      </c>
      <c r="F25" s="306">
        <v>7.5816999999999997</v>
      </c>
      <c r="G25" s="312">
        <v>7.8493000000000004</v>
      </c>
      <c r="H25" s="306">
        <v>7.8451000000000004</v>
      </c>
      <c r="I25" s="306">
        <v>7.7065000000000001</v>
      </c>
      <c r="J25" s="306">
        <v>7.8563999999999998</v>
      </c>
      <c r="K25" s="312">
        <f>AVERAGE(H25:J25)</f>
        <v>7.8026666666666671</v>
      </c>
    </row>
    <row r="26" spans="2:11" x14ac:dyDescent="0.45">
      <c r="B26" s="329" t="s">
        <v>1377</v>
      </c>
      <c r="C26" s="330" t="s">
        <v>1378</v>
      </c>
      <c r="D26" s="319">
        <f t="shared" si="1"/>
        <v>8.1620666666666661</v>
      </c>
      <c r="E26" s="307">
        <v>7.9760999999999997</v>
      </c>
      <c r="F26" s="307">
        <v>8.0925999999999991</v>
      </c>
      <c r="G26" s="313">
        <v>8.4175000000000004</v>
      </c>
      <c r="H26" s="307">
        <v>8.5599000000000007</v>
      </c>
      <c r="I26" s="307">
        <v>8.3754000000000008</v>
      </c>
      <c r="J26" s="307">
        <v>8.5455000000000005</v>
      </c>
      <c r="K26" s="313">
        <f t="shared" si="0"/>
        <v>8.4936000000000007</v>
      </c>
    </row>
    <row r="27" spans="2:11" x14ac:dyDescent="0.45">
      <c r="B27" s="327" t="s">
        <v>1389</v>
      </c>
      <c r="C27" s="328" t="s">
        <v>1390</v>
      </c>
      <c r="D27" s="318">
        <f t="shared" si="1"/>
        <v>17177.63</v>
      </c>
      <c r="E27" s="306">
        <v>16708.88</v>
      </c>
      <c r="F27" s="306">
        <v>17024.53</v>
      </c>
      <c r="G27" s="312">
        <v>17799.48</v>
      </c>
      <c r="H27" s="306">
        <v>17037.349999999999</v>
      </c>
      <c r="I27" s="306">
        <v>16717.150000000001</v>
      </c>
      <c r="J27" s="306">
        <v>17040.71</v>
      </c>
      <c r="K27" s="312">
        <f>AVERAGE(H27:J27)</f>
        <v>16931.736666666668</v>
      </c>
    </row>
    <row r="28" spans="2:11" x14ac:dyDescent="0.45">
      <c r="B28" s="329" t="s">
        <v>1568</v>
      </c>
      <c r="C28" s="330" t="s">
        <v>1569</v>
      </c>
      <c r="D28" s="319">
        <f t="shared" si="1"/>
        <v>3.7989666666666668</v>
      </c>
      <c r="E28" s="307">
        <v>3.7185000000000001</v>
      </c>
      <c r="F28" s="307">
        <v>3.7162000000000002</v>
      </c>
      <c r="G28" s="313">
        <v>3.9622000000000002</v>
      </c>
      <c r="H28" s="307">
        <v>4.0917000000000003</v>
      </c>
      <c r="I28" s="307">
        <v>3.9220000000000002</v>
      </c>
      <c r="J28" s="307">
        <v>3.9681999999999999</v>
      </c>
      <c r="K28" s="313"/>
    </row>
    <row r="29" spans="2:11" x14ac:dyDescent="0.45">
      <c r="B29" s="327" t="s">
        <v>1401</v>
      </c>
      <c r="C29" s="328" t="s">
        <v>1402</v>
      </c>
      <c r="D29" s="318">
        <f t="shared" si="1"/>
        <v>91.113199999999992</v>
      </c>
      <c r="E29" s="306">
        <v>88.692499999999995</v>
      </c>
      <c r="F29" s="306">
        <v>90.377099999999999</v>
      </c>
      <c r="G29" s="312">
        <v>94.27</v>
      </c>
      <c r="H29" s="306">
        <v>90.734999999999999</v>
      </c>
      <c r="I29" s="306">
        <v>88.956000000000003</v>
      </c>
      <c r="J29" s="306">
        <v>90.522000000000006</v>
      </c>
      <c r="K29" s="312">
        <f>AVERAGE(H29:J29)</f>
        <v>90.071000000000012</v>
      </c>
    </row>
    <row r="30" spans="2:11" x14ac:dyDescent="0.45">
      <c r="B30" s="329" t="s">
        <v>1383</v>
      </c>
      <c r="C30" s="330" t="s">
        <v>1384</v>
      </c>
      <c r="D30" s="319">
        <f t="shared" si="1"/>
        <v>1527.18</v>
      </c>
      <c r="E30" s="307">
        <v>1496.39</v>
      </c>
      <c r="F30" s="307">
        <v>1507.52</v>
      </c>
      <c r="G30" s="313">
        <v>1577.63</v>
      </c>
      <c r="H30" s="307">
        <v>1438.73</v>
      </c>
      <c r="I30" s="307">
        <v>1428.41</v>
      </c>
      <c r="J30" s="307">
        <v>1441.24</v>
      </c>
      <c r="K30" s="313">
        <f>AVERAGE(H30:J30)</f>
        <v>1436.1266666666668</v>
      </c>
    </row>
    <row r="31" spans="2:11" x14ac:dyDescent="0.45">
      <c r="B31" s="327" t="s">
        <v>1399</v>
      </c>
      <c r="C31" s="328" t="s">
        <v>1400</v>
      </c>
      <c r="D31" s="318">
        <f t="shared" si="1"/>
        <v>21.468</v>
      </c>
      <c r="E31" s="306">
        <v>21.133900000000001</v>
      </c>
      <c r="F31" s="306">
        <v>21.438300000000002</v>
      </c>
      <c r="G31" s="312">
        <v>21.831800000000001</v>
      </c>
      <c r="H31" s="306">
        <v>18.493099999999998</v>
      </c>
      <c r="I31" s="306">
        <v>18.355899999999998</v>
      </c>
      <c r="J31" s="306">
        <v>18.230799999999999</v>
      </c>
      <c r="K31" s="312">
        <f>AVERAGE(H31:J31)</f>
        <v>18.359933333333331</v>
      </c>
    </row>
    <row r="32" spans="2:11" x14ac:dyDescent="0.45">
      <c r="B32" s="329" t="s">
        <v>1391</v>
      </c>
      <c r="C32" s="330" t="s">
        <v>1392</v>
      </c>
      <c r="D32" s="319">
        <f t="shared" si="1"/>
        <v>4.6834999999999996</v>
      </c>
      <c r="E32" s="307">
        <v>4.6154000000000002</v>
      </c>
      <c r="F32" s="307">
        <v>4.6287000000000003</v>
      </c>
      <c r="G32" s="313">
        <v>4.8064</v>
      </c>
      <c r="H32" s="307">
        <v>5.0853000000000002</v>
      </c>
      <c r="I32" s="307">
        <v>5.1271000000000004</v>
      </c>
      <c r="J32" s="307">
        <v>5.1195000000000004</v>
      </c>
      <c r="K32" s="313">
        <f>AVERAGE(H32:J32)</f>
        <v>5.1106333333333334</v>
      </c>
    </row>
    <row r="33" spans="2:22" x14ac:dyDescent="0.45">
      <c r="B33" s="327" t="s">
        <v>1379</v>
      </c>
      <c r="C33" s="328" t="s">
        <v>1380</v>
      </c>
      <c r="D33" s="318">
        <f t="shared" si="1"/>
        <v>1.8605333333333334</v>
      </c>
      <c r="E33" s="306">
        <v>1.8324</v>
      </c>
      <c r="F33" s="306">
        <v>1.8447</v>
      </c>
      <c r="G33" s="312">
        <v>1.9045000000000001</v>
      </c>
      <c r="H33" s="306">
        <v>1.7552000000000001</v>
      </c>
      <c r="I33" s="306">
        <v>1.7606999999999999</v>
      </c>
      <c r="J33" s="306">
        <v>1.7747999999999999</v>
      </c>
      <c r="K33" s="312">
        <f t="shared" si="0"/>
        <v>1.7635666666666667</v>
      </c>
    </row>
    <row r="34" spans="2:22" x14ac:dyDescent="0.45">
      <c r="B34" s="329" t="s">
        <v>1393</v>
      </c>
      <c r="C34" s="330" t="s">
        <v>1394</v>
      </c>
      <c r="D34" s="319">
        <f t="shared" si="1"/>
        <v>60.915333333333329</v>
      </c>
      <c r="E34" s="307">
        <v>60.195999999999998</v>
      </c>
      <c r="F34" s="307">
        <v>60.311999999999998</v>
      </c>
      <c r="G34" s="313">
        <v>62.238</v>
      </c>
      <c r="H34" s="307">
        <v>61.091999999999999</v>
      </c>
      <c r="I34" s="307">
        <v>60.164000000000001</v>
      </c>
      <c r="J34" s="307">
        <v>60.503</v>
      </c>
      <c r="K34" s="313">
        <f>AVERAGE(H34:J34)</f>
        <v>60.586333333333336</v>
      </c>
    </row>
    <row r="35" spans="2:22" x14ac:dyDescent="0.45">
      <c r="B35" s="327" t="s">
        <v>1381</v>
      </c>
      <c r="C35" s="328" t="s">
        <v>1382</v>
      </c>
      <c r="D35" s="318">
        <f t="shared" si="1"/>
        <v>1.4184333333333334</v>
      </c>
      <c r="E35" s="306">
        <v>1.4036</v>
      </c>
      <c r="F35" s="306">
        <v>1.4033</v>
      </c>
      <c r="G35" s="312">
        <v>1.4483999999999999</v>
      </c>
      <c r="H35" s="306">
        <v>1.4582999999999999</v>
      </c>
      <c r="I35" s="306">
        <v>1.4451000000000001</v>
      </c>
      <c r="J35" s="306">
        <v>1.4567000000000001</v>
      </c>
      <c r="K35" s="312">
        <f t="shared" si="0"/>
        <v>1.4533666666666667</v>
      </c>
    </row>
    <row r="36" spans="2:22" x14ac:dyDescent="0.45">
      <c r="B36" s="329" t="s">
        <v>1395</v>
      </c>
      <c r="C36" s="330" t="s">
        <v>1396</v>
      </c>
      <c r="D36" s="319">
        <f t="shared" si="1"/>
        <v>35.834666666666664</v>
      </c>
      <c r="E36" s="307">
        <v>35.612000000000002</v>
      </c>
      <c r="F36" s="307">
        <v>35.226999999999997</v>
      </c>
      <c r="G36" s="313">
        <v>36.664999999999999</v>
      </c>
      <c r="H36" s="307">
        <v>38.405999999999999</v>
      </c>
      <c r="I36" s="307">
        <v>38.76</v>
      </c>
      <c r="J36" s="307">
        <v>39.002000000000002</v>
      </c>
      <c r="K36" s="313">
        <f>AVERAGE(H36:J36)</f>
        <v>38.722666666666669</v>
      </c>
    </row>
    <row r="37" spans="2:22" ht="14.65" thickBot="1" x14ac:dyDescent="0.5">
      <c r="B37" s="331" t="s">
        <v>1385</v>
      </c>
      <c r="C37" s="332" t="s">
        <v>1386</v>
      </c>
      <c r="D37" s="320">
        <f t="shared" si="1"/>
        <v>19.539733333333334</v>
      </c>
      <c r="E37" s="314">
        <v>19.414300000000001</v>
      </c>
      <c r="F37" s="314">
        <v>19.2471</v>
      </c>
      <c r="G37" s="315">
        <v>19.957799999999999</v>
      </c>
      <c r="H37" s="314">
        <v>20.440799999999999</v>
      </c>
      <c r="I37" s="314">
        <v>20.398199999999999</v>
      </c>
      <c r="J37" s="314">
        <v>20.3659</v>
      </c>
      <c r="K37" s="315">
        <f t="shared" si="0"/>
        <v>20.401633333333333</v>
      </c>
    </row>
    <row r="38" spans="2:22" x14ac:dyDescent="0.45">
      <c r="B38" s="308"/>
      <c r="C38" s="308"/>
      <c r="D38" s="308"/>
      <c r="E38" s="308"/>
      <c r="F38" s="308"/>
      <c r="G38" s="308"/>
      <c r="H38" s="308"/>
      <c r="I38" s="308"/>
      <c r="J38" s="308"/>
      <c r="K38" s="308"/>
      <c r="L38" s="308"/>
      <c r="M38" s="308"/>
      <c r="N38" s="308"/>
      <c r="O38" s="308"/>
      <c r="P38" s="308"/>
      <c r="V38" s="271"/>
    </row>
    <row r="39" spans="2:22" x14ac:dyDescent="0.45">
      <c r="B39" s="308" t="s">
        <v>1611</v>
      </c>
      <c r="C39" s="308"/>
      <c r="D39" s="308"/>
      <c r="E39" s="308"/>
      <c r="F39" s="308"/>
      <c r="G39" s="308"/>
      <c r="H39" s="308"/>
      <c r="I39" s="308"/>
      <c r="J39" s="308"/>
      <c r="K39" s="308"/>
      <c r="L39" s="308"/>
      <c r="M39" s="308"/>
      <c r="N39" s="308"/>
      <c r="O39" s="308"/>
      <c r="P39" s="308"/>
      <c r="V39" s="271"/>
    </row>
    <row r="40" spans="2:22" x14ac:dyDescent="0.45">
      <c r="B40" s="55" t="s">
        <v>1571</v>
      </c>
      <c r="C40" s="308"/>
      <c r="D40" s="308"/>
      <c r="E40" s="308"/>
      <c r="F40" s="308"/>
      <c r="G40" s="308"/>
      <c r="H40" s="308"/>
      <c r="I40" s="308"/>
      <c r="J40" s="308"/>
      <c r="K40" s="308"/>
      <c r="L40" s="308"/>
      <c r="M40" s="308"/>
      <c r="N40" s="308"/>
      <c r="O40" s="308"/>
      <c r="P40" s="308"/>
      <c r="V40" s="271"/>
    </row>
    <row r="41" spans="2:22" x14ac:dyDescent="0.45">
      <c r="B41" s="308"/>
      <c r="C41" s="308"/>
      <c r="D41" s="308"/>
      <c r="E41" s="308"/>
      <c r="F41" s="308"/>
      <c r="G41" s="308"/>
      <c r="H41" s="308"/>
      <c r="I41" s="308"/>
      <c r="J41" s="308"/>
      <c r="K41" s="308"/>
      <c r="L41" s="308"/>
      <c r="M41" s="308"/>
      <c r="N41" s="308"/>
      <c r="O41" s="308"/>
      <c r="P41" s="308"/>
    </row>
    <row r="42" spans="2:22" x14ac:dyDescent="0.45">
      <c r="B42" s="308" t="s">
        <v>1570</v>
      </c>
      <c r="C42" s="308"/>
      <c r="D42" s="308"/>
      <c r="E42" s="308"/>
      <c r="F42" s="308"/>
      <c r="G42" s="308"/>
      <c r="H42" s="308"/>
      <c r="I42" s="308"/>
      <c r="J42" s="308"/>
      <c r="K42" s="308"/>
      <c r="L42" s="308"/>
      <c r="M42" s="308"/>
      <c r="N42" s="308"/>
      <c r="O42" s="308"/>
      <c r="P42" s="308"/>
    </row>
    <row r="43" spans="2:22" x14ac:dyDescent="0.45">
      <c r="B43" s="55" t="s">
        <v>1571</v>
      </c>
      <c r="C43" s="308"/>
      <c r="D43" s="308"/>
      <c r="E43" s="308"/>
      <c r="F43" s="308"/>
      <c r="G43" s="308"/>
      <c r="H43" s="308"/>
      <c r="I43" s="308"/>
      <c r="J43" s="308"/>
      <c r="K43" s="308"/>
      <c r="L43" s="308"/>
      <c r="M43" s="308"/>
      <c r="N43" s="308"/>
      <c r="O43" s="308"/>
      <c r="P43" s="308"/>
    </row>
  </sheetData>
  <mergeCells count="5">
    <mergeCell ref="H6:K6"/>
    <mergeCell ref="B6:C7"/>
    <mergeCell ref="B3:I3"/>
    <mergeCell ref="D6:G6"/>
    <mergeCell ref="B4:I4"/>
  </mergeCells>
  <hyperlinks>
    <hyperlink ref="B40" r:id="rId1"/>
    <hyperlink ref="B43" r:id="rId2"/>
  </hyperlinks>
  <pageMargins left="0.7" right="0.7" top="0.78740157499999996" bottom="0.78740157499999996" header="0.3" footer="0.3"/>
  <pageSetup paperSize="9" scale="48" fitToHeight="0" orientation="portrait" verticalDpi="1200" r:id="rId3"/>
  <ignoredErrors>
    <ignoredError sqref="K8" formulaRange="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G210"/>
  <sheetViews>
    <sheetView topLeftCell="P1" zoomScaleNormal="100" workbookViewId="0">
      <selection activeCell="Y176" sqref="Y176"/>
    </sheetView>
  </sheetViews>
  <sheetFormatPr defaultColWidth="10.86328125" defaultRowHeight="14.25" x14ac:dyDescent="0.45"/>
  <cols>
    <col min="1" max="1" width="10.86328125" style="1"/>
    <col min="2" max="2" width="7.1328125" style="4" customWidth="1"/>
    <col min="3" max="3" width="59.86328125" style="2" customWidth="1"/>
    <col min="4" max="4" width="41.3984375" customWidth="1"/>
    <col min="5" max="7" width="12.1328125" style="2" customWidth="1"/>
    <col min="8" max="8" width="2.86328125" style="1" customWidth="1"/>
    <col min="9" max="11" width="12.1328125" style="1" customWidth="1"/>
    <col min="12" max="12" width="2.86328125" style="2" customWidth="1"/>
    <col min="13" max="15" width="12.1328125" style="1" customWidth="1"/>
    <col min="16" max="16" width="2.86328125" style="2" customWidth="1"/>
    <col min="17" max="19" width="12.1328125" style="1" customWidth="1"/>
    <col min="20" max="21" width="10.86328125" style="1"/>
    <col min="22" max="22" width="44.3984375" style="1" customWidth="1"/>
    <col min="23" max="23" width="48.73046875" style="212" customWidth="1"/>
    <col min="24" max="24" width="25.86328125" style="199" customWidth="1"/>
    <col min="25" max="29" width="10.86328125" style="199"/>
    <col min="30" max="30" width="10.59765625" style="1" customWidth="1"/>
    <col min="31" max="16384" width="10.86328125" style="1"/>
  </cols>
  <sheetData>
    <row r="1" spans="1:30" s="43" customFormat="1" ht="23.25" x14ac:dyDescent="0.7">
      <c r="A1" s="9"/>
      <c r="B1" s="5"/>
      <c r="C1" s="7" t="s">
        <v>466</v>
      </c>
      <c r="D1" s="6"/>
      <c r="E1" s="7"/>
      <c r="F1" s="7"/>
      <c r="G1" s="7"/>
      <c r="H1" s="8"/>
      <c r="I1" s="8"/>
      <c r="J1" s="8"/>
      <c r="K1" s="8"/>
      <c r="L1" s="7"/>
      <c r="M1" s="8"/>
      <c r="N1" s="9"/>
      <c r="O1" s="9"/>
      <c r="P1" s="7"/>
      <c r="Q1" s="9"/>
      <c r="R1" s="9"/>
      <c r="S1" s="9"/>
      <c r="T1" s="9"/>
      <c r="U1" s="9"/>
      <c r="V1" s="66"/>
      <c r="W1" s="206"/>
      <c r="X1" s="206"/>
      <c r="Y1" s="206"/>
      <c r="Z1" s="206"/>
      <c r="AA1" s="206"/>
      <c r="AB1" s="206"/>
      <c r="AC1" s="206"/>
      <c r="AD1" s="66"/>
    </row>
    <row r="2" spans="1:30" s="43" customFormat="1" ht="15.6" customHeight="1" thickBot="1" x14ac:dyDescent="0.75">
      <c r="A2" s="9"/>
      <c r="B2" s="5"/>
      <c r="C2" s="35"/>
      <c r="D2" s="31" t="s">
        <v>467</v>
      </c>
      <c r="E2" s="7"/>
      <c r="F2" s="7"/>
      <c r="G2" s="7"/>
      <c r="H2" s="8"/>
      <c r="I2" s="8"/>
      <c r="J2" s="8"/>
      <c r="K2" s="8"/>
      <c r="L2" s="7"/>
      <c r="M2" s="8"/>
      <c r="N2" s="9"/>
      <c r="O2" s="9"/>
      <c r="P2" s="7"/>
      <c r="Q2" s="9"/>
      <c r="R2" s="9"/>
      <c r="S2" s="9"/>
      <c r="T2" s="9"/>
      <c r="U2" s="9"/>
      <c r="V2" s="67"/>
      <c r="W2" s="210"/>
      <c r="X2" s="210"/>
      <c r="Y2" s="210"/>
      <c r="Z2" s="210"/>
      <c r="AA2" s="210"/>
      <c r="AB2" s="210"/>
      <c r="AC2" s="210"/>
      <c r="AD2" s="67"/>
    </row>
    <row r="3" spans="1:30" s="43" customFormat="1" ht="15.6" customHeight="1" thickTop="1" thickBot="1" x14ac:dyDescent="0.75">
      <c r="A3" s="9"/>
      <c r="B3" s="5"/>
      <c r="C3" s="109" t="s">
        <v>468</v>
      </c>
      <c r="D3" s="26"/>
      <c r="E3" s="7"/>
      <c r="F3" s="7"/>
      <c r="G3" s="7"/>
      <c r="H3" s="8"/>
      <c r="I3" s="8"/>
      <c r="J3" s="8"/>
      <c r="K3" s="8"/>
      <c r="L3" s="7"/>
      <c r="M3" s="8"/>
      <c r="N3" s="9"/>
      <c r="O3" s="9"/>
      <c r="P3" s="7"/>
      <c r="Q3" s="9"/>
      <c r="R3" s="9"/>
      <c r="S3" s="9"/>
      <c r="T3" s="9"/>
      <c r="U3" s="9"/>
      <c r="V3" s="67"/>
      <c r="W3" s="666" t="s">
        <v>469</v>
      </c>
      <c r="X3" s="667"/>
      <c r="Y3" s="667"/>
      <c r="Z3" s="667"/>
      <c r="AA3" s="667"/>
      <c r="AB3" s="667"/>
      <c r="AC3" s="667"/>
      <c r="AD3" s="67"/>
    </row>
    <row r="4" spans="1:30" ht="15" thickTop="1" thickBot="1" x14ac:dyDescent="0.5">
      <c r="A4" s="13"/>
      <c r="B4" s="10"/>
      <c r="C4" s="31" t="s">
        <v>470</v>
      </c>
      <c r="D4" s="26"/>
      <c r="E4" s="12"/>
      <c r="F4" s="12"/>
      <c r="G4" s="12"/>
      <c r="H4" s="13"/>
      <c r="I4" s="13"/>
      <c r="J4" s="13"/>
      <c r="K4" s="13"/>
      <c r="L4" s="12"/>
      <c r="M4" s="13"/>
      <c r="N4" s="13"/>
      <c r="O4" s="13"/>
      <c r="P4" s="12"/>
      <c r="Q4" s="13"/>
      <c r="R4" s="13"/>
      <c r="S4" s="13"/>
      <c r="T4" s="13"/>
      <c r="U4" s="13"/>
      <c r="V4" s="67"/>
      <c r="W4" s="668"/>
      <c r="X4" s="669"/>
      <c r="Y4" s="669"/>
      <c r="Z4" s="669"/>
      <c r="AA4" s="669"/>
      <c r="AB4" s="669"/>
      <c r="AC4" s="669"/>
      <c r="AD4" s="67"/>
    </row>
    <row r="5" spans="1:30" ht="15.6" customHeight="1" thickTop="1" thickBot="1" x14ac:dyDescent="0.55000000000000004">
      <c r="A5" s="13"/>
      <c r="B5" s="10"/>
      <c r="C5" s="35" t="s">
        <v>471</v>
      </c>
      <c r="D5" s="26"/>
      <c r="E5" s="12"/>
      <c r="F5" s="12"/>
      <c r="G5" s="12"/>
      <c r="H5" s="13"/>
      <c r="I5" s="13"/>
      <c r="J5" s="13"/>
      <c r="K5" s="13"/>
      <c r="L5" s="12"/>
      <c r="M5" s="13"/>
      <c r="N5" s="13"/>
      <c r="O5" s="13"/>
      <c r="P5" s="12"/>
      <c r="Q5" s="13"/>
      <c r="R5" s="13"/>
      <c r="S5" s="13"/>
      <c r="T5" s="13"/>
      <c r="U5" s="13"/>
      <c r="V5" s="68"/>
      <c r="W5" s="202"/>
      <c r="X5" s="202"/>
      <c r="Y5" s="202"/>
      <c r="Z5" s="202"/>
      <c r="AA5" s="202"/>
      <c r="AB5" s="202"/>
      <c r="AC5" s="202"/>
      <c r="AD5" s="68"/>
    </row>
    <row r="6" spans="1:30" ht="15.6" customHeight="1" thickTop="1" thickBot="1" x14ac:dyDescent="0.55000000000000004">
      <c r="A6" s="13"/>
      <c r="B6" s="10"/>
      <c r="C6" s="31"/>
      <c r="D6" s="23"/>
      <c r="E6" s="12"/>
      <c r="F6" s="12"/>
      <c r="G6" s="12"/>
      <c r="H6" s="13"/>
      <c r="I6" s="13"/>
      <c r="J6" s="13"/>
      <c r="K6" s="13"/>
      <c r="L6" s="12"/>
      <c r="M6" s="13"/>
      <c r="N6" s="13"/>
      <c r="O6" s="13"/>
      <c r="P6" s="12"/>
      <c r="Q6" s="13"/>
      <c r="R6" s="13"/>
      <c r="S6" s="13"/>
      <c r="T6" s="13"/>
      <c r="U6" s="13"/>
      <c r="V6" s="69"/>
      <c r="W6" s="207" t="s">
        <v>472</v>
      </c>
      <c r="X6" s="207"/>
      <c r="Y6" s="69"/>
      <c r="Z6" s="69"/>
      <c r="AA6" s="69"/>
      <c r="AB6" s="69"/>
      <c r="AC6" s="69"/>
      <c r="AD6" s="69"/>
    </row>
    <row r="7" spans="1:30" s="44" customFormat="1" ht="25.15" thickTop="1" thickBot="1" x14ac:dyDescent="0.55000000000000004">
      <c r="A7" s="17"/>
      <c r="B7" s="14"/>
      <c r="C7" s="298" t="s">
        <v>473</v>
      </c>
      <c r="D7" s="15" t="s">
        <v>474</v>
      </c>
      <c r="E7" s="16"/>
      <c r="F7" s="16"/>
      <c r="G7" s="16"/>
      <c r="H7" s="17"/>
      <c r="I7" s="17"/>
      <c r="J7" s="17"/>
      <c r="K7" s="17"/>
      <c r="L7" s="16"/>
      <c r="M7" s="17"/>
      <c r="N7" s="17"/>
      <c r="O7" s="17"/>
      <c r="P7" s="16"/>
      <c r="Q7" s="17"/>
      <c r="R7" s="17"/>
      <c r="S7" s="17"/>
      <c r="T7" s="17"/>
      <c r="U7" s="17"/>
      <c r="V7" s="67"/>
      <c r="W7" s="555" t="s">
        <v>475</v>
      </c>
      <c r="X7" s="555"/>
      <c r="Y7" s="556" t="str">
        <f>E9</f>
        <v>As of 31.12.2024</v>
      </c>
      <c r="Z7" s="556" t="str">
        <f>I9</f>
        <v>As of 31.03.2025</v>
      </c>
      <c r="AA7" s="556" t="str">
        <f>M9</f>
        <v>As of 30.06.2025</v>
      </c>
      <c r="AB7" s="556" t="str">
        <f>Q9</f>
        <v>As of 30.09.2025</v>
      </c>
      <c r="AC7" s="557"/>
      <c r="AD7" s="557"/>
    </row>
    <row r="8" spans="1:30" s="45" customFormat="1" ht="32.1" customHeight="1" thickTop="1" thickBot="1" x14ac:dyDescent="0.5">
      <c r="A8" s="18"/>
      <c r="B8" s="333"/>
      <c r="C8" s="334" t="s">
        <v>1575</v>
      </c>
      <c r="D8" s="335"/>
      <c r="E8" s="672"/>
      <c r="F8" s="672"/>
      <c r="G8" s="672"/>
      <c r="H8" s="672"/>
      <c r="I8" s="672"/>
      <c r="J8" s="672"/>
      <c r="K8" s="672"/>
      <c r="L8" s="672"/>
      <c r="M8" s="672"/>
      <c r="N8" s="672"/>
      <c r="O8" s="461"/>
      <c r="P8" s="334"/>
      <c r="Q8" s="333"/>
      <c r="R8" s="333"/>
      <c r="S8" s="333"/>
      <c r="T8" s="333"/>
      <c r="U8" s="336"/>
      <c r="V8" s="70"/>
      <c r="W8" s="558" t="s">
        <v>476</v>
      </c>
      <c r="X8" s="559"/>
      <c r="Y8" s="560">
        <f>E24+F24</f>
        <v>0</v>
      </c>
      <c r="Z8" s="560">
        <f>I24+J24</f>
        <v>0</v>
      </c>
      <c r="AA8" s="560">
        <f>M24+N24</f>
        <v>0</v>
      </c>
      <c r="AB8" s="560">
        <f>Q24+R24</f>
        <v>0</v>
      </c>
      <c r="AC8" s="559"/>
      <c r="AD8" s="559"/>
    </row>
    <row r="9" spans="1:30" ht="24" x14ac:dyDescent="0.45">
      <c r="A9" s="13"/>
      <c r="B9" s="462" t="s">
        <v>477</v>
      </c>
      <c r="C9" s="338" t="s">
        <v>1576</v>
      </c>
      <c r="D9" s="339"/>
      <c r="E9" s="651" t="s">
        <v>1603</v>
      </c>
      <c r="F9" s="651"/>
      <c r="G9" s="651" t="s">
        <v>1422</v>
      </c>
      <c r="H9" s="341"/>
      <c r="I9" s="651" t="s">
        <v>1604</v>
      </c>
      <c r="J9" s="651"/>
      <c r="K9" s="651" t="s">
        <v>1422</v>
      </c>
      <c r="L9" s="342"/>
      <c r="M9" s="651" t="s">
        <v>1605</v>
      </c>
      <c r="N9" s="651"/>
      <c r="O9" s="651" t="s">
        <v>1422</v>
      </c>
      <c r="P9" s="342"/>
      <c r="Q9" s="651" t="s">
        <v>1606</v>
      </c>
      <c r="R9" s="651"/>
      <c r="S9" s="651" t="s">
        <v>1422</v>
      </c>
      <c r="T9" s="463"/>
      <c r="U9" s="344"/>
      <c r="V9" s="71"/>
      <c r="W9" s="561" t="s">
        <v>482</v>
      </c>
      <c r="X9" s="562"/>
      <c r="Y9" s="560">
        <f>E22+F22</f>
        <v>0</v>
      </c>
      <c r="Z9" s="560">
        <f>I22+J22</f>
        <v>0</v>
      </c>
      <c r="AA9" s="560">
        <f>M22+N22</f>
        <v>0</v>
      </c>
      <c r="AB9" s="560">
        <f>Q22+R22</f>
        <v>0</v>
      </c>
      <c r="AC9" s="559"/>
      <c r="AD9" s="563"/>
    </row>
    <row r="10" spans="1:30" customFormat="1" x14ac:dyDescent="0.45">
      <c r="A10" s="11"/>
      <c r="B10" s="341"/>
      <c r="C10" s="463"/>
      <c r="D10" s="339"/>
      <c r="E10" s="464" t="s">
        <v>483</v>
      </c>
      <c r="F10" s="464" t="s">
        <v>484</v>
      </c>
      <c r="G10" s="650"/>
      <c r="H10" s="464"/>
      <c r="I10" s="464" t="s">
        <v>483</v>
      </c>
      <c r="J10" s="464" t="s">
        <v>484</v>
      </c>
      <c r="K10" s="650"/>
      <c r="L10" s="464"/>
      <c r="M10" s="464" t="s">
        <v>483</v>
      </c>
      <c r="N10" s="464" t="s">
        <v>484</v>
      </c>
      <c r="O10" s="650"/>
      <c r="P10" s="464"/>
      <c r="Q10" s="464" t="s">
        <v>483</v>
      </c>
      <c r="R10" s="464" t="s">
        <v>484</v>
      </c>
      <c r="S10" s="650"/>
      <c r="T10" s="463"/>
      <c r="U10" s="465"/>
      <c r="V10" s="71"/>
      <c r="W10" s="561"/>
      <c r="X10" s="562"/>
      <c r="Y10" s="562"/>
      <c r="Z10" s="562"/>
      <c r="AA10" s="562"/>
      <c r="AB10" s="562"/>
      <c r="AC10" s="562"/>
      <c r="AD10" s="563"/>
    </row>
    <row r="11" spans="1:30" s="3" customFormat="1" ht="14.45" customHeight="1" x14ac:dyDescent="0.35">
      <c r="A11" s="19"/>
      <c r="B11" s="466" t="s">
        <v>486</v>
      </c>
      <c r="C11" s="346" t="s">
        <v>487</v>
      </c>
      <c r="D11" s="467" t="s">
        <v>488</v>
      </c>
      <c r="E11" s="468">
        <f>'Data import structure'!$N$2</f>
        <v>0</v>
      </c>
      <c r="F11" s="468">
        <f>'Data import structure'!$N$3</f>
        <v>0</v>
      </c>
      <c r="G11" s="468">
        <f>'Data import structure'!$N$4</f>
        <v>0</v>
      </c>
      <c r="H11" s="469"/>
      <c r="I11" s="468">
        <f>'Data import structure'!$N$5</f>
        <v>0</v>
      </c>
      <c r="J11" s="468">
        <f>'Data import structure'!$N$6</f>
        <v>0</v>
      </c>
      <c r="K11" s="468">
        <f>'Data import structure'!$N$7</f>
        <v>0</v>
      </c>
      <c r="L11" s="469"/>
      <c r="M11" s="468">
        <f>'Data import structure'!$N$8</f>
        <v>0</v>
      </c>
      <c r="N11" s="468">
        <f>'Data import structure'!$N$9</f>
        <v>0</v>
      </c>
      <c r="O11" s="468">
        <f>'Data import structure'!$N$10</f>
        <v>0</v>
      </c>
      <c r="P11" s="469"/>
      <c r="Q11" s="468">
        <f>'Data import structure'!$N$11</f>
        <v>0</v>
      </c>
      <c r="R11" s="468">
        <f>'Data import structure'!$N$12</f>
        <v>0</v>
      </c>
      <c r="S11" s="468">
        <f>'Data import structure'!$N$13</f>
        <v>0</v>
      </c>
      <c r="T11" s="463"/>
      <c r="U11" s="351"/>
      <c r="V11" s="71"/>
      <c r="W11" s="564" t="s">
        <v>489</v>
      </c>
      <c r="X11" s="562"/>
      <c r="Y11" s="565" t="str">
        <f>E9</f>
        <v>As of 31.12.2024</v>
      </c>
      <c r="Z11" s="565" t="str">
        <f>I9</f>
        <v>As of 31.03.2025</v>
      </c>
      <c r="AA11" s="565" t="str">
        <f>M9</f>
        <v>As of 30.06.2025</v>
      </c>
      <c r="AB11" s="565" t="str">
        <f>Q9</f>
        <v>As of 30.09.2025</v>
      </c>
      <c r="AC11" s="562"/>
      <c r="AD11" s="563"/>
    </row>
    <row r="12" spans="1:30" s="3" customFormat="1" ht="12.75" x14ac:dyDescent="0.35">
      <c r="A12" s="19"/>
      <c r="B12" s="341"/>
      <c r="C12" s="470"/>
      <c r="D12" s="471" t="s">
        <v>490</v>
      </c>
      <c r="E12" s="472"/>
      <c r="F12" s="472"/>
      <c r="G12" s="472"/>
      <c r="H12" s="472"/>
      <c r="I12" s="473"/>
      <c r="J12" s="473"/>
      <c r="K12" s="473"/>
      <c r="L12" s="472"/>
      <c r="M12" s="472"/>
      <c r="N12" s="472"/>
      <c r="O12" s="472"/>
      <c r="P12" s="472"/>
      <c r="Q12" s="472"/>
      <c r="R12" s="472"/>
      <c r="S12" s="472"/>
      <c r="T12" s="463"/>
      <c r="U12" s="351"/>
      <c r="V12" s="71"/>
      <c r="W12" s="561" t="s">
        <v>491</v>
      </c>
      <c r="X12" s="562"/>
      <c r="Y12" s="560">
        <f>E11+F11</f>
        <v>0</v>
      </c>
      <c r="Z12" s="560">
        <f>I11+J11</f>
        <v>0</v>
      </c>
      <c r="AA12" s="560">
        <f>M11+N11</f>
        <v>0</v>
      </c>
      <c r="AB12" s="560">
        <f>Q11+R11</f>
        <v>0</v>
      </c>
      <c r="AC12" s="559"/>
      <c r="AD12" s="563"/>
    </row>
    <row r="13" spans="1:30" s="3" customFormat="1" ht="28.5" customHeight="1" x14ac:dyDescent="0.35">
      <c r="A13" s="19"/>
      <c r="B13" s="466" t="s">
        <v>492</v>
      </c>
      <c r="C13" s="346" t="s">
        <v>493</v>
      </c>
      <c r="D13" s="467" t="s">
        <v>494</v>
      </c>
      <c r="E13" s="468">
        <f>'Data import structure'!$N$14</f>
        <v>0</v>
      </c>
      <c r="F13" s="468">
        <f>'Data import structure'!$N$15</f>
        <v>0</v>
      </c>
      <c r="G13" s="468">
        <f>'Data import structure'!$N$16</f>
        <v>0</v>
      </c>
      <c r="H13" s="472"/>
      <c r="I13" s="468">
        <f>'Data import structure'!$N$17</f>
        <v>0</v>
      </c>
      <c r="J13" s="468">
        <f>'Data import structure'!$N$18</f>
        <v>0</v>
      </c>
      <c r="K13" s="468">
        <f>'Data import structure'!$N$19</f>
        <v>0</v>
      </c>
      <c r="L13" s="472"/>
      <c r="M13" s="468">
        <f>'Data import structure'!$N$20</f>
        <v>0</v>
      </c>
      <c r="N13" s="468">
        <f>'Data import structure'!$N$21</f>
        <v>0</v>
      </c>
      <c r="O13" s="468">
        <f>'Data import structure'!$N$22</f>
        <v>0</v>
      </c>
      <c r="P13" s="472"/>
      <c r="Q13" s="468">
        <f>'Data import structure'!$N$23</f>
        <v>0</v>
      </c>
      <c r="R13" s="468">
        <f>'Data import structure'!$N$24</f>
        <v>0</v>
      </c>
      <c r="S13" s="468">
        <f>'Data import structure'!$N$25</f>
        <v>0</v>
      </c>
      <c r="T13" s="463"/>
      <c r="U13" s="351"/>
      <c r="V13" s="71"/>
      <c r="W13" s="561" t="s">
        <v>495</v>
      </c>
      <c r="X13" s="562"/>
      <c r="Y13" s="560">
        <f>E13+F13</f>
        <v>0</v>
      </c>
      <c r="Z13" s="560">
        <f>I13+J13</f>
        <v>0</v>
      </c>
      <c r="AA13" s="560">
        <f>M13+N13</f>
        <v>0</v>
      </c>
      <c r="AB13" s="560">
        <f>Q13+R13</f>
        <v>0</v>
      </c>
      <c r="AC13" s="559"/>
      <c r="AD13" s="563"/>
    </row>
    <row r="14" spans="1:30" s="3" customFormat="1" ht="12.75" x14ac:dyDescent="0.35">
      <c r="A14" s="19"/>
      <c r="B14" s="343"/>
      <c r="C14" s="470"/>
      <c r="D14" s="474"/>
      <c r="E14" s="472"/>
      <c r="F14" s="472"/>
      <c r="G14" s="472"/>
      <c r="H14" s="472"/>
      <c r="I14" s="473"/>
      <c r="J14" s="473"/>
      <c r="K14" s="473"/>
      <c r="L14" s="472"/>
      <c r="M14" s="472"/>
      <c r="N14" s="472"/>
      <c r="O14" s="472"/>
      <c r="P14" s="472"/>
      <c r="Q14" s="472"/>
      <c r="R14" s="472"/>
      <c r="S14" s="472"/>
      <c r="T14" s="463"/>
      <c r="U14" s="351"/>
      <c r="V14" s="71"/>
      <c r="W14" s="561" t="s">
        <v>496</v>
      </c>
      <c r="X14" s="562"/>
      <c r="Y14" s="560">
        <f>E15+F15</f>
        <v>0</v>
      </c>
      <c r="Z14" s="560">
        <f>I15+J15</f>
        <v>0</v>
      </c>
      <c r="AA14" s="560">
        <f>M15+N15</f>
        <v>0</v>
      </c>
      <c r="AB14" s="560">
        <f>Q15+R15</f>
        <v>0</v>
      </c>
      <c r="AC14" s="559"/>
      <c r="AD14" s="563"/>
    </row>
    <row r="15" spans="1:30" s="3" customFormat="1" ht="14.45" customHeight="1" x14ac:dyDescent="0.35">
      <c r="A15" s="19"/>
      <c r="B15" s="466" t="s">
        <v>497</v>
      </c>
      <c r="C15" s="346" t="s">
        <v>498</v>
      </c>
      <c r="D15" s="467" t="s">
        <v>494</v>
      </c>
      <c r="E15" s="468">
        <f>'Data import structure'!$N$26</f>
        <v>0</v>
      </c>
      <c r="F15" s="468">
        <f>'Data import structure'!$N$27</f>
        <v>0</v>
      </c>
      <c r="G15" s="468">
        <f>'Data import structure'!$N$28</f>
        <v>0</v>
      </c>
      <c r="H15" s="472"/>
      <c r="I15" s="468">
        <f>'Data import structure'!$N$29</f>
        <v>0</v>
      </c>
      <c r="J15" s="468">
        <f>'Data import structure'!$N$30</f>
        <v>0</v>
      </c>
      <c r="K15" s="468">
        <f>'Data import structure'!$N$31</f>
        <v>0</v>
      </c>
      <c r="L15" s="472"/>
      <c r="M15" s="468">
        <f>'Data import structure'!$N$32</f>
        <v>0</v>
      </c>
      <c r="N15" s="468">
        <f>'Data import structure'!$N$33</f>
        <v>0</v>
      </c>
      <c r="O15" s="468">
        <f>'Data import structure'!$N$34</f>
        <v>0</v>
      </c>
      <c r="P15" s="472"/>
      <c r="Q15" s="468">
        <f>'Data import structure'!$N$35</f>
        <v>0</v>
      </c>
      <c r="R15" s="468">
        <f>'Data import structure'!$N$36</f>
        <v>0</v>
      </c>
      <c r="S15" s="468">
        <f>'Data import structure'!$N$37</f>
        <v>0</v>
      </c>
      <c r="T15" s="463"/>
      <c r="U15" s="351"/>
      <c r="V15" s="71"/>
      <c r="W15" s="561" t="s">
        <v>499</v>
      </c>
      <c r="X15" s="562"/>
      <c r="Y15" s="560">
        <f>E17+F17</f>
        <v>0</v>
      </c>
      <c r="Z15" s="560">
        <f>I17+J17</f>
        <v>0</v>
      </c>
      <c r="AA15" s="560">
        <f>M17+N17</f>
        <v>0</v>
      </c>
      <c r="AB15" s="560">
        <f>Q17+R17</f>
        <v>0</v>
      </c>
      <c r="AC15" s="559"/>
      <c r="AD15" s="563"/>
    </row>
    <row r="16" spans="1:30" s="3" customFormat="1" ht="30.6" customHeight="1" x14ac:dyDescent="0.35">
      <c r="A16" s="19"/>
      <c r="B16" s="466"/>
      <c r="C16" s="470"/>
      <c r="D16" s="474"/>
      <c r="E16" s="472"/>
      <c r="F16" s="472"/>
      <c r="G16" s="472"/>
      <c r="H16" s="472"/>
      <c r="I16" s="473"/>
      <c r="J16" s="473"/>
      <c r="K16" s="473"/>
      <c r="L16" s="472"/>
      <c r="M16" s="472"/>
      <c r="N16" s="472"/>
      <c r="O16" s="472"/>
      <c r="P16" s="472"/>
      <c r="Q16" s="472"/>
      <c r="R16" s="472"/>
      <c r="S16" s="472"/>
      <c r="T16" s="463"/>
      <c r="U16" s="351"/>
      <c r="V16" s="71"/>
      <c r="W16" s="561" t="s">
        <v>500</v>
      </c>
      <c r="X16" s="562"/>
      <c r="Y16" s="560">
        <f>E19+F19</f>
        <v>0</v>
      </c>
      <c r="Z16" s="560">
        <f>I19+J19</f>
        <v>0</v>
      </c>
      <c r="AA16" s="560">
        <f>M19+N19</f>
        <v>0</v>
      </c>
      <c r="AB16" s="560">
        <f>Q19+R19</f>
        <v>0</v>
      </c>
      <c r="AC16" s="559"/>
      <c r="AD16" s="563"/>
    </row>
    <row r="17" spans="1:30" s="3" customFormat="1" ht="30.95" customHeight="1" x14ac:dyDescent="0.35">
      <c r="A17" s="19"/>
      <c r="B17" s="466" t="s">
        <v>501</v>
      </c>
      <c r="C17" s="346" t="s">
        <v>502</v>
      </c>
      <c r="D17" s="467" t="s">
        <v>494</v>
      </c>
      <c r="E17" s="468">
        <f>'Data import structure'!$N$38</f>
        <v>0</v>
      </c>
      <c r="F17" s="468">
        <f>'Data import structure'!$N$39</f>
        <v>0</v>
      </c>
      <c r="G17" s="468">
        <f>'Data import structure'!$N$40</f>
        <v>0</v>
      </c>
      <c r="H17" s="472"/>
      <c r="I17" s="468">
        <f>'Data import structure'!$N$41</f>
        <v>0</v>
      </c>
      <c r="J17" s="468">
        <f>'Data import structure'!$N$42</f>
        <v>0</v>
      </c>
      <c r="K17" s="468">
        <f>'Data import structure'!$N$43</f>
        <v>0</v>
      </c>
      <c r="L17" s="472"/>
      <c r="M17" s="468">
        <f>'Data import structure'!$N$44</f>
        <v>0</v>
      </c>
      <c r="N17" s="468">
        <f>'Data import structure'!$N$45</f>
        <v>0</v>
      </c>
      <c r="O17" s="468">
        <f>'Data import structure'!$N$46</f>
        <v>0</v>
      </c>
      <c r="P17" s="472"/>
      <c r="Q17" s="468">
        <f>'Data import structure'!$N$47</f>
        <v>0</v>
      </c>
      <c r="R17" s="468">
        <f>'Data import structure'!$N$48</f>
        <v>0</v>
      </c>
      <c r="S17" s="468">
        <f>'Data import structure'!$N$49</f>
        <v>0</v>
      </c>
      <c r="T17" s="463"/>
      <c r="U17" s="351"/>
      <c r="V17" s="71"/>
      <c r="W17" s="561" t="s">
        <v>503</v>
      </c>
      <c r="X17" s="562"/>
      <c r="Y17" s="560">
        <f>E31+F31</f>
        <v>0</v>
      </c>
      <c r="Z17" s="560">
        <f>I31+J31</f>
        <v>0</v>
      </c>
      <c r="AA17" s="560">
        <f>M31+N31</f>
        <v>0</v>
      </c>
      <c r="AB17" s="560">
        <f>Q31+R31</f>
        <v>0</v>
      </c>
      <c r="AC17" s="559"/>
      <c r="AD17" s="563"/>
    </row>
    <row r="18" spans="1:30" s="3" customFormat="1" ht="47.1" customHeight="1" x14ac:dyDescent="0.35">
      <c r="A18" s="19"/>
      <c r="B18" s="475"/>
      <c r="C18" s="470"/>
      <c r="D18" s="476"/>
      <c r="E18" s="472"/>
      <c r="F18" s="472"/>
      <c r="G18" s="472"/>
      <c r="H18" s="472"/>
      <c r="I18" s="473"/>
      <c r="J18" s="473"/>
      <c r="K18" s="473"/>
      <c r="L18" s="472"/>
      <c r="M18" s="472"/>
      <c r="N18" s="472"/>
      <c r="O18" s="472"/>
      <c r="P18" s="472"/>
      <c r="Q18" s="472"/>
      <c r="R18" s="472"/>
      <c r="S18" s="472"/>
      <c r="T18" s="463"/>
      <c r="U18" s="351"/>
      <c r="V18" s="71"/>
      <c r="W18" s="561" t="s">
        <v>504</v>
      </c>
      <c r="X18" s="562"/>
      <c r="Y18" s="560">
        <f>E35+F35</f>
        <v>0</v>
      </c>
      <c r="Z18" s="560">
        <f>I35+J35</f>
        <v>0</v>
      </c>
      <c r="AA18" s="560">
        <f>M35+N35</f>
        <v>0</v>
      </c>
      <c r="AB18" s="560">
        <f>Q35+R35</f>
        <v>0</v>
      </c>
      <c r="AC18" s="559"/>
      <c r="AD18" s="563"/>
    </row>
    <row r="19" spans="1:30" s="3" customFormat="1" ht="45" customHeight="1" x14ac:dyDescent="0.35">
      <c r="A19" s="19"/>
      <c r="B19" s="466" t="s">
        <v>505</v>
      </c>
      <c r="C19" s="346" t="s">
        <v>1577</v>
      </c>
      <c r="D19" s="467"/>
      <c r="E19" s="477">
        <f>SUM(E17+E15+E13+E11)</f>
        <v>0</v>
      </c>
      <c r="F19" s="477">
        <f>SUM(F17+F15+F13+F11)</f>
        <v>0</v>
      </c>
      <c r="G19" s="477">
        <f>SUM(G17+G15+G13+G11)</f>
        <v>0</v>
      </c>
      <c r="H19" s="472"/>
      <c r="I19" s="477">
        <f t="shared" ref="I19:J19" si="0">SUM(I17+I15+I13+I11)</f>
        <v>0</v>
      </c>
      <c r="J19" s="477">
        <f t="shared" si="0"/>
        <v>0</v>
      </c>
      <c r="K19" s="477">
        <f t="shared" ref="K19" si="1">SUM(K17+K15+K13+K11)</f>
        <v>0</v>
      </c>
      <c r="L19" s="472"/>
      <c r="M19" s="477">
        <f>SUM(M17+M15+M13+M11)</f>
        <v>0</v>
      </c>
      <c r="N19" s="477">
        <f t="shared" ref="N19" si="2">SUM(N17+N15+N13+N11)</f>
        <v>0</v>
      </c>
      <c r="O19" s="477">
        <f t="shared" ref="O19" si="3">SUM(O17+O15+O13+O11)</f>
        <v>0</v>
      </c>
      <c r="P19" s="472"/>
      <c r="Q19" s="477">
        <f t="shared" ref="Q19:R19" si="4">SUM(Q17+Q15+Q13+Q11)</f>
        <v>0</v>
      </c>
      <c r="R19" s="477">
        <f t="shared" si="4"/>
        <v>0</v>
      </c>
      <c r="S19" s="477">
        <f t="shared" ref="S19" si="5">SUM(S17+S15+S13+S11)</f>
        <v>0</v>
      </c>
      <c r="T19" s="463"/>
      <c r="U19" s="351"/>
      <c r="V19" s="71"/>
      <c r="W19" s="561" t="s">
        <v>506</v>
      </c>
      <c r="X19" s="562"/>
      <c r="Y19" s="560">
        <f>E37+F37</f>
        <v>0</v>
      </c>
      <c r="Z19" s="560">
        <f>I37+J37</f>
        <v>0</v>
      </c>
      <c r="AA19" s="560">
        <f>M37+N37</f>
        <v>0</v>
      </c>
      <c r="AB19" s="560">
        <f>Q37+R37</f>
        <v>0</v>
      </c>
      <c r="AC19" s="559"/>
      <c r="AD19" s="563"/>
    </row>
    <row r="20" spans="1:30" s="3" customFormat="1" ht="43.5" customHeight="1" x14ac:dyDescent="0.35">
      <c r="A20" s="19"/>
      <c r="B20" s="343"/>
      <c r="C20" s="478" t="s">
        <v>507</v>
      </c>
      <c r="D20" s="476"/>
      <c r="E20" s="649" t="str">
        <f>E9</f>
        <v>As of 31.12.2024</v>
      </c>
      <c r="F20" s="649"/>
      <c r="G20" s="649" t="s">
        <v>1422</v>
      </c>
      <c r="H20" s="341"/>
      <c r="I20" s="649" t="str">
        <f>I9</f>
        <v>As of 31.03.2025</v>
      </c>
      <c r="J20" s="649"/>
      <c r="K20" s="649" t="s">
        <v>1422</v>
      </c>
      <c r="L20" s="342"/>
      <c r="M20" s="649" t="str">
        <f>M9</f>
        <v>As of 30.06.2025</v>
      </c>
      <c r="N20" s="649"/>
      <c r="O20" s="649" t="s">
        <v>1422</v>
      </c>
      <c r="P20" s="342"/>
      <c r="Q20" s="649" t="str">
        <f>Q9</f>
        <v>As of 30.09.2025</v>
      </c>
      <c r="R20" s="649"/>
      <c r="S20" s="649" t="s">
        <v>1422</v>
      </c>
      <c r="T20" s="463"/>
      <c r="U20" s="351"/>
      <c r="V20" s="71"/>
      <c r="W20" s="561" t="s">
        <v>508</v>
      </c>
      <c r="X20" s="562"/>
      <c r="Y20" s="560">
        <f>E33+F33</f>
        <v>0</v>
      </c>
      <c r="Z20" s="560">
        <f>I33+J33</f>
        <v>0</v>
      </c>
      <c r="AA20" s="560">
        <f>M33+N33</f>
        <v>0</v>
      </c>
      <c r="AB20" s="560">
        <f>Q33+R33</f>
        <v>0</v>
      </c>
      <c r="AC20" s="559"/>
      <c r="AD20" s="563"/>
    </row>
    <row r="21" spans="1:30" s="3" customFormat="1" ht="14.45" customHeight="1" x14ac:dyDescent="0.35">
      <c r="A21" s="19"/>
      <c r="B21" s="343"/>
      <c r="C21" s="470"/>
      <c r="D21" s="476"/>
      <c r="E21" s="360" t="s">
        <v>483</v>
      </c>
      <c r="F21" s="360" t="s">
        <v>484</v>
      </c>
      <c r="G21" s="650"/>
      <c r="H21" s="360"/>
      <c r="I21" s="360" t="s">
        <v>483</v>
      </c>
      <c r="J21" s="360" t="s">
        <v>484</v>
      </c>
      <c r="K21" s="650"/>
      <c r="L21" s="360"/>
      <c r="M21" s="360" t="s">
        <v>483</v>
      </c>
      <c r="N21" s="360" t="s">
        <v>484</v>
      </c>
      <c r="O21" s="650"/>
      <c r="P21" s="360"/>
      <c r="Q21" s="360" t="s">
        <v>483</v>
      </c>
      <c r="R21" s="360" t="s">
        <v>484</v>
      </c>
      <c r="S21" s="650"/>
      <c r="T21" s="463"/>
      <c r="U21" s="351"/>
      <c r="V21" s="71"/>
      <c r="W21" s="561" t="s">
        <v>509</v>
      </c>
      <c r="X21" s="562"/>
      <c r="Y21" s="560">
        <f>E29+F29</f>
        <v>0</v>
      </c>
      <c r="Z21" s="560">
        <f>I29+J29</f>
        <v>0</v>
      </c>
      <c r="AA21" s="560">
        <f>M29+N29</f>
        <v>0</v>
      </c>
      <c r="AB21" s="560">
        <f>Q29+R29</f>
        <v>0</v>
      </c>
      <c r="AC21" s="559"/>
      <c r="AD21" s="563"/>
    </row>
    <row r="22" spans="1:30" s="3" customFormat="1" ht="12.75" x14ac:dyDescent="0.35">
      <c r="A22" s="19"/>
      <c r="B22" s="466" t="s">
        <v>510</v>
      </c>
      <c r="C22" s="346" t="s">
        <v>511</v>
      </c>
      <c r="D22" s="467"/>
      <c r="E22" s="394">
        <f>'Data import structure'!$N$50</f>
        <v>0</v>
      </c>
      <c r="F22" s="394">
        <f>'Data import structure'!$N$51</f>
        <v>0</v>
      </c>
      <c r="G22" s="394">
        <f>'Data import structure'!$N$52</f>
        <v>0</v>
      </c>
      <c r="H22" s="350"/>
      <c r="I22" s="394">
        <f>'Data import structure'!$N$53</f>
        <v>0</v>
      </c>
      <c r="J22" s="394">
        <f>'Data import structure'!$N$54</f>
        <v>0</v>
      </c>
      <c r="K22" s="394">
        <f>'Data import structure'!$N$55</f>
        <v>0</v>
      </c>
      <c r="L22" s="350"/>
      <c r="M22" s="394">
        <f>'Data import structure'!$N$56</f>
        <v>0</v>
      </c>
      <c r="N22" s="394">
        <f>'Data import structure'!$N$57</f>
        <v>0</v>
      </c>
      <c r="O22" s="394">
        <f>'Data import structure'!$N$58</f>
        <v>0</v>
      </c>
      <c r="P22" s="350"/>
      <c r="Q22" s="394">
        <f>'Data import structure'!$N$59</f>
        <v>0</v>
      </c>
      <c r="R22" s="394">
        <f>'Data import structure'!$N$60</f>
        <v>0</v>
      </c>
      <c r="S22" s="394">
        <f>'Data import structure'!$N$61</f>
        <v>0</v>
      </c>
      <c r="T22" s="463"/>
      <c r="U22" s="351"/>
      <c r="V22" s="71"/>
      <c r="W22" s="561"/>
      <c r="X22" s="562"/>
      <c r="Y22" s="562"/>
      <c r="Z22" s="562"/>
      <c r="AA22" s="562"/>
      <c r="AB22" s="562"/>
      <c r="AC22" s="562"/>
      <c r="AD22" s="563"/>
    </row>
    <row r="23" spans="1:30" s="3" customFormat="1" ht="13.15" thickBot="1" x14ac:dyDescent="0.4">
      <c r="A23" s="19"/>
      <c r="B23" s="341"/>
      <c r="C23" s="470"/>
      <c r="D23" s="476"/>
      <c r="E23" s="350"/>
      <c r="F23" s="350"/>
      <c r="G23" s="350"/>
      <c r="H23" s="350"/>
      <c r="I23" s="479"/>
      <c r="J23" s="479"/>
      <c r="K23" s="479"/>
      <c r="L23" s="350"/>
      <c r="M23" s="350"/>
      <c r="N23" s="350"/>
      <c r="O23" s="350"/>
      <c r="P23" s="350"/>
      <c r="Q23" s="350"/>
      <c r="R23" s="350"/>
      <c r="S23" s="350"/>
      <c r="T23" s="463"/>
      <c r="U23" s="351"/>
      <c r="V23" s="71"/>
      <c r="W23" s="566" t="s">
        <v>512</v>
      </c>
      <c r="X23" s="566"/>
      <c r="Y23" s="562"/>
      <c r="Z23" s="562"/>
      <c r="AA23" s="562"/>
      <c r="AB23" s="562"/>
      <c r="AC23" s="562"/>
      <c r="AD23" s="563"/>
    </row>
    <row r="24" spans="1:30" s="3" customFormat="1" ht="24" thickTop="1" thickBot="1" x14ac:dyDescent="0.4">
      <c r="A24" s="19"/>
      <c r="B24" s="466" t="s">
        <v>513</v>
      </c>
      <c r="C24" s="346" t="s">
        <v>1578</v>
      </c>
      <c r="D24" s="467"/>
      <c r="E24" s="394">
        <f>SUM(E19+E22)</f>
        <v>0</v>
      </c>
      <c r="F24" s="394">
        <f>SUM(F19+F22)</f>
        <v>0</v>
      </c>
      <c r="G24" s="394">
        <f>SUM(G19+G22)</f>
        <v>0</v>
      </c>
      <c r="H24" s="350"/>
      <c r="I24" s="394">
        <f>SUM(I19+I22)</f>
        <v>0</v>
      </c>
      <c r="J24" s="394">
        <f>SUM(J19+J22)</f>
        <v>0</v>
      </c>
      <c r="K24" s="394">
        <f>SUM(K19+K22)</f>
        <v>0</v>
      </c>
      <c r="L24" s="350"/>
      <c r="M24" s="394">
        <f>SUM(M19+M22)</f>
        <v>0</v>
      </c>
      <c r="N24" s="394">
        <f>SUM(N19+N22)</f>
        <v>0</v>
      </c>
      <c r="O24" s="394">
        <f>SUM(O19+O22)</f>
        <v>0</v>
      </c>
      <c r="P24" s="350"/>
      <c r="Q24" s="394">
        <f>SUM(Q19+Q22)</f>
        <v>0</v>
      </c>
      <c r="R24" s="394">
        <f>SUM(R19+R22)</f>
        <v>0</v>
      </c>
      <c r="S24" s="394">
        <f>SUM(S19+S22)</f>
        <v>0</v>
      </c>
      <c r="T24" s="463"/>
      <c r="U24" s="351"/>
      <c r="V24" s="71"/>
      <c r="W24" s="555" t="s">
        <v>475</v>
      </c>
      <c r="X24" s="555"/>
      <c r="Y24" s="567" t="str">
        <f>$E$27</f>
        <v>As of 31.12.2024</v>
      </c>
      <c r="Z24" s="567" t="str">
        <f>$I$27</f>
        <v>As of 31.03.2025</v>
      </c>
      <c r="AA24" s="567" t="str">
        <f>$M$27</f>
        <v>As of 30.06.2025</v>
      </c>
      <c r="AB24" s="567" t="str">
        <f>$Q$27</f>
        <v>As of 30.09.2025</v>
      </c>
      <c r="AC24" s="562"/>
      <c r="AD24" s="563"/>
    </row>
    <row r="25" spans="1:30" s="3" customFormat="1" ht="34.9" x14ac:dyDescent="0.35">
      <c r="A25" s="19"/>
      <c r="B25" s="475"/>
      <c r="C25" s="478" t="s">
        <v>507</v>
      </c>
      <c r="D25" s="476"/>
      <c r="E25" s="349"/>
      <c r="F25" s="349"/>
      <c r="G25" s="349"/>
      <c r="H25" s="349"/>
      <c r="I25" s="349"/>
      <c r="J25" s="349"/>
      <c r="K25" s="479"/>
      <c r="L25" s="349"/>
      <c r="M25" s="349"/>
      <c r="N25" s="349"/>
      <c r="O25" s="349"/>
      <c r="P25" s="349"/>
      <c r="Q25" s="349"/>
      <c r="R25" s="349"/>
      <c r="S25" s="349"/>
      <c r="T25" s="463"/>
      <c r="U25" s="351"/>
      <c r="V25" s="71"/>
      <c r="W25" s="568" t="s">
        <v>514</v>
      </c>
      <c r="X25" s="569"/>
      <c r="Y25" s="560">
        <f>E52</f>
        <v>0</v>
      </c>
      <c r="Z25" s="560">
        <f>I52</f>
        <v>0</v>
      </c>
      <c r="AA25" s="560">
        <f>M52</f>
        <v>0</v>
      </c>
      <c r="AB25" s="560">
        <f>Q52</f>
        <v>0</v>
      </c>
      <c r="AC25" s="559"/>
      <c r="AD25" s="563"/>
    </row>
    <row r="26" spans="1:30" s="3" customFormat="1" ht="12.75" x14ac:dyDescent="0.35">
      <c r="A26" s="19"/>
      <c r="B26" s="343"/>
      <c r="C26" s="480"/>
      <c r="D26" s="476"/>
      <c r="E26" s="349"/>
      <c r="F26" s="349"/>
      <c r="G26" s="349"/>
      <c r="H26" s="349"/>
      <c r="I26" s="349"/>
      <c r="J26" s="349"/>
      <c r="K26" s="479"/>
      <c r="L26" s="349"/>
      <c r="M26" s="349"/>
      <c r="N26" s="349"/>
      <c r="O26" s="349"/>
      <c r="P26" s="349"/>
      <c r="Q26" s="349"/>
      <c r="R26" s="349"/>
      <c r="S26" s="349"/>
      <c r="T26" s="463"/>
      <c r="U26" s="351"/>
      <c r="V26" s="71"/>
      <c r="W26" s="568" t="s">
        <v>515</v>
      </c>
      <c r="X26" s="569"/>
      <c r="Y26" s="560" t="e">
        <f>Y25/Y8/3</f>
        <v>#DIV/0!</v>
      </c>
      <c r="Z26" s="560" t="e">
        <f>Z25/Z8/3</f>
        <v>#DIV/0!</v>
      </c>
      <c r="AA26" s="560" t="e">
        <f>AA25/AA8/3</f>
        <v>#DIV/0!</v>
      </c>
      <c r="AB26" s="560" t="e">
        <f>AB25/AB8/3</f>
        <v>#DIV/0!</v>
      </c>
      <c r="AC26" s="559"/>
      <c r="AD26" s="563"/>
    </row>
    <row r="27" spans="1:30" s="3" customFormat="1" ht="35.65" x14ac:dyDescent="0.45">
      <c r="A27" s="19"/>
      <c r="B27" s="481" t="s">
        <v>27</v>
      </c>
      <c r="C27" s="338" t="s">
        <v>1579</v>
      </c>
      <c r="D27" s="476"/>
      <c r="E27" s="649" t="str">
        <f>E9</f>
        <v>As of 31.12.2024</v>
      </c>
      <c r="F27" s="649"/>
      <c r="G27" s="649" t="s">
        <v>1422</v>
      </c>
      <c r="H27" s="341"/>
      <c r="I27" s="649" t="str">
        <f>I9</f>
        <v>As of 31.03.2025</v>
      </c>
      <c r="J27" s="649"/>
      <c r="K27" s="649" t="s">
        <v>1422</v>
      </c>
      <c r="L27" s="342"/>
      <c r="M27" s="649" t="str">
        <f>M9</f>
        <v>As of 30.06.2025</v>
      </c>
      <c r="N27" s="649"/>
      <c r="O27" s="649" t="s">
        <v>1422</v>
      </c>
      <c r="P27" s="342"/>
      <c r="Q27" s="649" t="str">
        <f>Q9</f>
        <v>As of 30.09.2025</v>
      </c>
      <c r="R27" s="649"/>
      <c r="S27" s="649" t="s">
        <v>1422</v>
      </c>
      <c r="T27" s="463"/>
      <c r="U27" s="351"/>
      <c r="V27" s="70"/>
      <c r="W27" s="558"/>
      <c r="X27" s="559"/>
      <c r="Y27" s="567" t="str">
        <f>$E$27</f>
        <v>As of 31.12.2024</v>
      </c>
      <c r="Z27" s="567" t="str">
        <f>$I$27</f>
        <v>As of 31.03.2025</v>
      </c>
      <c r="AA27" s="567" t="str">
        <f>$M$27</f>
        <v>As of 30.06.2025</v>
      </c>
      <c r="AB27" s="567" t="str">
        <f>$Q$27</f>
        <v>As of 30.09.2025</v>
      </c>
      <c r="AC27" s="559"/>
      <c r="AD27" s="559"/>
    </row>
    <row r="28" spans="1:30" customFormat="1" ht="14.45" customHeight="1" x14ac:dyDescent="0.45">
      <c r="A28" s="11"/>
      <c r="B28" s="341"/>
      <c r="C28" s="360"/>
      <c r="D28" s="474"/>
      <c r="E28" s="360" t="s">
        <v>483</v>
      </c>
      <c r="F28" s="360" t="s">
        <v>484</v>
      </c>
      <c r="G28" s="650"/>
      <c r="H28" s="360"/>
      <c r="I28" s="360" t="s">
        <v>483</v>
      </c>
      <c r="J28" s="360" t="s">
        <v>484</v>
      </c>
      <c r="K28" s="650"/>
      <c r="L28" s="360"/>
      <c r="M28" s="360" t="s">
        <v>483</v>
      </c>
      <c r="N28" s="360" t="s">
        <v>484</v>
      </c>
      <c r="O28" s="650"/>
      <c r="P28" s="360"/>
      <c r="Q28" s="360" t="s">
        <v>483</v>
      </c>
      <c r="R28" s="360" t="s">
        <v>484</v>
      </c>
      <c r="S28" s="650"/>
      <c r="T28" s="463"/>
      <c r="U28" s="465"/>
      <c r="V28" s="71"/>
      <c r="W28" s="561" t="s">
        <v>516</v>
      </c>
      <c r="X28" s="562" t="s">
        <v>517</v>
      </c>
      <c r="Y28" s="560">
        <f>E47</f>
        <v>0</v>
      </c>
      <c r="Z28" s="560">
        <f>I47</f>
        <v>0</v>
      </c>
      <c r="AA28" s="560">
        <f>M47</f>
        <v>0</v>
      </c>
      <c r="AB28" s="560">
        <f>Q47</f>
        <v>0</v>
      </c>
      <c r="AC28" s="559"/>
      <c r="AD28" s="563"/>
    </row>
    <row r="29" spans="1:30" s="3" customFormat="1" ht="30.6" customHeight="1" x14ac:dyDescent="0.35">
      <c r="A29" s="19"/>
      <c r="B29" s="466" t="s">
        <v>29</v>
      </c>
      <c r="C29" s="346" t="s">
        <v>518</v>
      </c>
      <c r="D29" s="467" t="s">
        <v>494</v>
      </c>
      <c r="E29" s="394">
        <f>'Data import structure'!$N$62</f>
        <v>0</v>
      </c>
      <c r="F29" s="394">
        <f>'Data import structure'!$N$63</f>
        <v>0</v>
      </c>
      <c r="G29" s="394">
        <f>'Data import structure'!$N$64</f>
        <v>0</v>
      </c>
      <c r="H29" s="350"/>
      <c r="I29" s="394">
        <f>'Data import structure'!$N$65</f>
        <v>0</v>
      </c>
      <c r="J29" s="394">
        <f>'Data import structure'!$N$66</f>
        <v>0</v>
      </c>
      <c r="K29" s="394">
        <f>'Data import structure'!$N$67</f>
        <v>0</v>
      </c>
      <c r="L29" s="350"/>
      <c r="M29" s="394">
        <f>'Data import structure'!$N$68</f>
        <v>0</v>
      </c>
      <c r="N29" s="394">
        <f>'Data import structure'!$N$69</f>
        <v>0</v>
      </c>
      <c r="O29" s="394">
        <f>'Data import structure'!$N$70</f>
        <v>0</v>
      </c>
      <c r="P29" s="350"/>
      <c r="Q29" s="394">
        <f>'Data import structure'!$N$71</f>
        <v>0</v>
      </c>
      <c r="R29" s="394">
        <f>'Data import structure'!$N$72</f>
        <v>0</v>
      </c>
      <c r="S29" s="394">
        <f>'Data import structure'!$N$73</f>
        <v>0</v>
      </c>
      <c r="T29" s="463"/>
      <c r="U29" s="351"/>
      <c r="V29" s="71"/>
      <c r="W29" s="561"/>
      <c r="X29" s="562" t="s">
        <v>519</v>
      </c>
      <c r="Y29" s="560" t="e">
        <f>Y28/$Y$8/3</f>
        <v>#DIV/0!</v>
      </c>
      <c r="Z29" s="560" t="e">
        <f>Z28/$Z$8/3</f>
        <v>#DIV/0!</v>
      </c>
      <c r="AA29" s="560" t="e">
        <f>AA28/$AA$8/3</f>
        <v>#DIV/0!</v>
      </c>
      <c r="AB29" s="560" t="e">
        <f>AB28/$AB$8/3</f>
        <v>#DIV/0!</v>
      </c>
      <c r="AC29" s="559"/>
      <c r="AD29" s="563"/>
    </row>
    <row r="30" spans="1:30" s="3" customFormat="1" ht="12.75" x14ac:dyDescent="0.35">
      <c r="A30" s="19"/>
      <c r="B30" s="343"/>
      <c r="C30" s="342"/>
      <c r="D30" s="476"/>
      <c r="E30" s="357"/>
      <c r="F30" s="479"/>
      <c r="G30" s="479"/>
      <c r="H30" s="350"/>
      <c r="I30" s="357"/>
      <c r="J30" s="357"/>
      <c r="K30" s="357"/>
      <c r="L30" s="350"/>
      <c r="M30" s="350"/>
      <c r="N30" s="350"/>
      <c r="O30" s="350"/>
      <c r="P30" s="350"/>
      <c r="Q30" s="350"/>
      <c r="R30" s="350"/>
      <c r="S30" s="350"/>
      <c r="T30" s="463"/>
      <c r="U30" s="351"/>
      <c r="V30" s="71"/>
      <c r="W30" s="561" t="s">
        <v>520</v>
      </c>
      <c r="X30" s="562" t="s">
        <v>517</v>
      </c>
      <c r="Y30" s="560">
        <f>E48</f>
        <v>0</v>
      </c>
      <c r="Z30" s="560">
        <f>I48</f>
        <v>0</v>
      </c>
      <c r="AA30" s="560">
        <f>M48</f>
        <v>0</v>
      </c>
      <c r="AB30" s="560">
        <f>Q48</f>
        <v>0</v>
      </c>
      <c r="AC30" s="559"/>
      <c r="AD30" s="563"/>
    </row>
    <row r="31" spans="1:30" s="3" customFormat="1" ht="23.25" x14ac:dyDescent="0.35">
      <c r="A31" s="19"/>
      <c r="B31" s="466" t="s">
        <v>43</v>
      </c>
      <c r="C31" s="346" t="s">
        <v>1580</v>
      </c>
      <c r="D31" s="467"/>
      <c r="E31" s="394">
        <f>'Data import structure'!$N$74</f>
        <v>0</v>
      </c>
      <c r="F31" s="394">
        <f>'Data import structure'!$N$75</f>
        <v>0</v>
      </c>
      <c r="G31" s="394">
        <f>'Data import structure'!$N$76</f>
        <v>0</v>
      </c>
      <c r="H31" s="350"/>
      <c r="I31" s="394">
        <f>'Data import structure'!$N$77</f>
        <v>0</v>
      </c>
      <c r="J31" s="394">
        <f>'Data import structure'!$N$78</f>
        <v>0</v>
      </c>
      <c r="K31" s="394">
        <f>'Data import structure'!$N$79</f>
        <v>0</v>
      </c>
      <c r="L31" s="350"/>
      <c r="M31" s="394">
        <f>'Data import structure'!$N$80</f>
        <v>0</v>
      </c>
      <c r="N31" s="394">
        <f>'Data import structure'!$N$81</f>
        <v>0</v>
      </c>
      <c r="O31" s="394">
        <f>'Data import structure'!$N$82</f>
        <v>0</v>
      </c>
      <c r="P31" s="350"/>
      <c r="Q31" s="394">
        <f>'Data import structure'!$N$83</f>
        <v>0</v>
      </c>
      <c r="R31" s="394">
        <f>'Data import structure'!$N$84</f>
        <v>0</v>
      </c>
      <c r="S31" s="394">
        <f>'Data import structure'!$N$85</f>
        <v>0</v>
      </c>
      <c r="T31" s="463"/>
      <c r="U31" s="351"/>
      <c r="V31" s="71"/>
      <c r="W31" s="561"/>
      <c r="X31" s="562" t="s">
        <v>519</v>
      </c>
      <c r="Y31" s="560" t="e">
        <f>Y30/$Y$8/3</f>
        <v>#DIV/0!</v>
      </c>
      <c r="Z31" s="560" t="e">
        <f>Z30/$Z$8/3</f>
        <v>#DIV/0!</v>
      </c>
      <c r="AA31" s="560" t="e">
        <f>AA30/$AA$8/3</f>
        <v>#DIV/0!</v>
      </c>
      <c r="AB31" s="560" t="e">
        <f>AB30/$AB$8/3</f>
        <v>#DIV/0!</v>
      </c>
      <c r="AC31" s="559"/>
      <c r="AD31" s="563"/>
    </row>
    <row r="32" spans="1:30" s="3" customFormat="1" ht="12.75" x14ac:dyDescent="0.35">
      <c r="A32" s="19"/>
      <c r="B32" s="343"/>
      <c r="C32" s="342"/>
      <c r="D32" s="476"/>
      <c r="E32" s="357"/>
      <c r="F32" s="479"/>
      <c r="G32" s="479"/>
      <c r="H32" s="350"/>
      <c r="I32" s="357"/>
      <c r="J32" s="357"/>
      <c r="K32" s="357"/>
      <c r="L32" s="350"/>
      <c r="M32" s="350"/>
      <c r="N32" s="350"/>
      <c r="O32" s="350"/>
      <c r="P32" s="350"/>
      <c r="Q32" s="350"/>
      <c r="R32" s="350"/>
      <c r="S32" s="350"/>
      <c r="T32" s="463"/>
      <c r="U32" s="351"/>
      <c r="V32" s="71"/>
      <c r="W32" s="570" t="s">
        <v>521</v>
      </c>
      <c r="X32" s="571" t="s">
        <v>517</v>
      </c>
      <c r="Y32" s="560">
        <f>E49</f>
        <v>0</v>
      </c>
      <c r="Z32" s="560">
        <f>I49</f>
        <v>0</v>
      </c>
      <c r="AA32" s="560">
        <f>M49</f>
        <v>0</v>
      </c>
      <c r="AB32" s="560">
        <f>Q49</f>
        <v>0</v>
      </c>
      <c r="AC32" s="559"/>
      <c r="AD32" s="563"/>
    </row>
    <row r="33" spans="1:30" s="3" customFormat="1" ht="23.25" x14ac:dyDescent="0.35">
      <c r="A33" s="19"/>
      <c r="B33" s="466" t="s">
        <v>52</v>
      </c>
      <c r="C33" s="346" t="s">
        <v>1581</v>
      </c>
      <c r="D33" s="467"/>
      <c r="E33" s="394">
        <f>'Data import structure'!$N$86</f>
        <v>0</v>
      </c>
      <c r="F33" s="394">
        <f>'Data import structure'!$N$87</f>
        <v>0</v>
      </c>
      <c r="G33" s="394">
        <f>'Data import structure'!$N$88</f>
        <v>0</v>
      </c>
      <c r="H33" s="350"/>
      <c r="I33" s="394">
        <f>'Data import structure'!$N$89</f>
        <v>0</v>
      </c>
      <c r="J33" s="394">
        <f>'Data import structure'!$N$90</f>
        <v>0</v>
      </c>
      <c r="K33" s="394">
        <f>'Data import structure'!$N$91</f>
        <v>0</v>
      </c>
      <c r="L33" s="350"/>
      <c r="M33" s="394">
        <f>'Data import structure'!$N$92</f>
        <v>0</v>
      </c>
      <c r="N33" s="394">
        <f>'Data import structure'!$N$93</f>
        <v>0</v>
      </c>
      <c r="O33" s="394">
        <f>'Data import structure'!$N$94</f>
        <v>0</v>
      </c>
      <c r="P33" s="350"/>
      <c r="Q33" s="394">
        <f>'Data import structure'!$N$95</f>
        <v>0</v>
      </c>
      <c r="R33" s="394">
        <f>'Data import structure'!$N$96</f>
        <v>0</v>
      </c>
      <c r="S33" s="394">
        <f>'Data import structure'!$N$97</f>
        <v>0</v>
      </c>
      <c r="T33" s="463"/>
      <c r="U33" s="351"/>
      <c r="V33" s="71"/>
      <c r="W33" s="570"/>
      <c r="X33" s="562" t="s">
        <v>519</v>
      </c>
      <c r="Y33" s="560" t="e">
        <f>Y32/$Y$8/3</f>
        <v>#DIV/0!</v>
      </c>
      <c r="Z33" s="560" t="e">
        <f>Z32/$Z$8/3</f>
        <v>#DIV/0!</v>
      </c>
      <c r="AA33" s="560" t="e">
        <f>AA32/$AA$8/3</f>
        <v>#DIV/0!</v>
      </c>
      <c r="AB33" s="560" t="e">
        <f>AB32/$AB$8/3</f>
        <v>#DIV/0!</v>
      </c>
      <c r="AC33" s="559"/>
      <c r="AD33" s="563"/>
    </row>
    <row r="34" spans="1:30" s="3" customFormat="1" ht="14.45" customHeight="1" x14ac:dyDescent="0.35">
      <c r="A34" s="19"/>
      <c r="B34" s="343"/>
      <c r="C34" s="463"/>
      <c r="D34" s="476"/>
      <c r="E34" s="357"/>
      <c r="F34" s="479"/>
      <c r="G34" s="479"/>
      <c r="H34" s="350"/>
      <c r="I34" s="357"/>
      <c r="J34" s="357"/>
      <c r="K34" s="357"/>
      <c r="L34" s="350"/>
      <c r="M34" s="350"/>
      <c r="N34" s="350"/>
      <c r="O34" s="350"/>
      <c r="P34" s="350"/>
      <c r="Q34" s="350"/>
      <c r="R34" s="350"/>
      <c r="S34" s="350"/>
      <c r="T34" s="463"/>
      <c r="U34" s="351"/>
      <c r="V34" s="71"/>
      <c r="W34" s="561" t="s">
        <v>522</v>
      </c>
      <c r="X34" s="562" t="s">
        <v>517</v>
      </c>
      <c r="Y34" s="560">
        <f>E50</f>
        <v>0</v>
      </c>
      <c r="Z34" s="560">
        <f>I50</f>
        <v>0</v>
      </c>
      <c r="AA34" s="560">
        <f>M50</f>
        <v>0</v>
      </c>
      <c r="AB34" s="560">
        <f>Q50</f>
        <v>0</v>
      </c>
      <c r="AC34" s="559"/>
      <c r="AD34" s="563"/>
    </row>
    <row r="35" spans="1:30" s="3" customFormat="1" ht="23.25" x14ac:dyDescent="0.35">
      <c r="A35" s="19"/>
      <c r="B35" s="466" t="s">
        <v>84</v>
      </c>
      <c r="C35" s="346" t="s">
        <v>1582</v>
      </c>
      <c r="D35" s="467" t="s">
        <v>494</v>
      </c>
      <c r="E35" s="394">
        <f>'Data import structure'!$N$98</f>
        <v>0</v>
      </c>
      <c r="F35" s="394">
        <f>'Data import structure'!$N$99</f>
        <v>0</v>
      </c>
      <c r="G35" s="394">
        <f>'Data import structure'!$N$100</f>
        <v>0</v>
      </c>
      <c r="H35" s="350"/>
      <c r="I35" s="394">
        <f>'Data import structure'!$N$101</f>
        <v>0</v>
      </c>
      <c r="J35" s="394">
        <f>'Data import structure'!$N$102</f>
        <v>0</v>
      </c>
      <c r="K35" s="394">
        <f>'Data import structure'!$N$103</f>
        <v>0</v>
      </c>
      <c r="L35" s="350"/>
      <c r="M35" s="394">
        <f>'Data import structure'!$N$104</f>
        <v>0</v>
      </c>
      <c r="N35" s="394">
        <f>'Data import structure'!$N$105</f>
        <v>0</v>
      </c>
      <c r="O35" s="394">
        <f>'Data import structure'!$N$106</f>
        <v>0</v>
      </c>
      <c r="P35" s="350"/>
      <c r="Q35" s="394">
        <f>'Data import structure'!$N$107</f>
        <v>0</v>
      </c>
      <c r="R35" s="394">
        <f>'Data import structure'!$N$108</f>
        <v>0</v>
      </c>
      <c r="S35" s="394">
        <f>'Data import structure'!$N$109</f>
        <v>0</v>
      </c>
      <c r="T35" s="463"/>
      <c r="U35" s="351"/>
      <c r="V35" s="71"/>
      <c r="W35" s="561"/>
      <c r="X35" s="562" t="s">
        <v>519</v>
      </c>
      <c r="Y35" s="560" t="e">
        <f>Y34/$Y$8/3</f>
        <v>#DIV/0!</v>
      </c>
      <c r="Z35" s="560" t="e">
        <f>Z34/$Z$8/3</f>
        <v>#DIV/0!</v>
      </c>
      <c r="AA35" s="560" t="e">
        <f>AA34/$AA$8/3</f>
        <v>#DIV/0!</v>
      </c>
      <c r="AB35" s="560" t="e">
        <f>AB34/$AB$8/3</f>
        <v>#DIV/0!</v>
      </c>
      <c r="AC35" s="559"/>
      <c r="AD35" s="563"/>
    </row>
    <row r="36" spans="1:30" s="3" customFormat="1" ht="12.75" x14ac:dyDescent="0.35">
      <c r="A36" s="19"/>
      <c r="B36" s="343"/>
      <c r="C36" s="342"/>
      <c r="D36" s="476"/>
      <c r="E36" s="357"/>
      <c r="F36" s="479"/>
      <c r="G36" s="479"/>
      <c r="H36" s="350"/>
      <c r="I36" s="357"/>
      <c r="J36" s="357"/>
      <c r="K36" s="357"/>
      <c r="L36" s="350"/>
      <c r="M36" s="350"/>
      <c r="N36" s="350"/>
      <c r="O36" s="350"/>
      <c r="P36" s="350"/>
      <c r="Q36" s="350"/>
      <c r="R36" s="350"/>
      <c r="S36" s="350"/>
      <c r="T36" s="463"/>
      <c r="U36" s="351"/>
      <c r="V36" s="71"/>
      <c r="W36" s="561"/>
      <c r="X36" s="562"/>
      <c r="Y36" s="562"/>
      <c r="Z36" s="562"/>
      <c r="AA36" s="562"/>
      <c r="AB36" s="562"/>
      <c r="AC36" s="562"/>
      <c r="AD36" s="563"/>
    </row>
    <row r="37" spans="1:30" s="3" customFormat="1" ht="23.65" thickBot="1" x14ac:dyDescent="0.4">
      <c r="A37" s="19"/>
      <c r="B37" s="466" t="s">
        <v>136</v>
      </c>
      <c r="C37" s="346" t="s">
        <v>1583</v>
      </c>
      <c r="D37" s="467" t="s">
        <v>494</v>
      </c>
      <c r="E37" s="394">
        <f>'Data import structure'!$N$110</f>
        <v>0</v>
      </c>
      <c r="F37" s="394">
        <f>'Data import structure'!$N$111</f>
        <v>0</v>
      </c>
      <c r="G37" s="394">
        <f>'Data import structure'!$N$112</f>
        <v>0</v>
      </c>
      <c r="H37" s="350"/>
      <c r="I37" s="394">
        <f>'Data import structure'!$N$113</f>
        <v>0</v>
      </c>
      <c r="J37" s="394">
        <f>'Data import structure'!$N$114</f>
        <v>0</v>
      </c>
      <c r="K37" s="394">
        <f>'Data import structure'!$N$115</f>
        <v>0</v>
      </c>
      <c r="L37" s="350"/>
      <c r="M37" s="394">
        <f>'Data import structure'!$N$116</f>
        <v>0</v>
      </c>
      <c r="N37" s="394">
        <f>'Data import structure'!$N$117</f>
        <v>0</v>
      </c>
      <c r="O37" s="394">
        <f>'Data import structure'!$N$118</f>
        <v>0</v>
      </c>
      <c r="P37" s="350"/>
      <c r="Q37" s="394">
        <f>'Data import structure'!$N$119</f>
        <v>0</v>
      </c>
      <c r="R37" s="394">
        <f>'Data import structure'!$N$120</f>
        <v>0</v>
      </c>
      <c r="S37" s="394">
        <f>'Data import structure'!$N$121</f>
        <v>0</v>
      </c>
      <c r="T37" s="463"/>
      <c r="U37" s="351"/>
      <c r="V37" s="71"/>
      <c r="W37" s="555" t="s">
        <v>523</v>
      </c>
      <c r="X37" s="555"/>
      <c r="Y37" s="562"/>
      <c r="Z37" s="562"/>
      <c r="AA37" s="562"/>
      <c r="AB37" s="562"/>
      <c r="AC37" s="562"/>
      <c r="AD37" s="563"/>
    </row>
    <row r="38" spans="1:30" s="3" customFormat="1" ht="27.6" customHeight="1" x14ac:dyDescent="0.35">
      <c r="A38" s="19"/>
      <c r="B38" s="343"/>
      <c r="C38" s="342"/>
      <c r="D38" s="476"/>
      <c r="E38" s="357"/>
      <c r="F38" s="479"/>
      <c r="G38" s="479"/>
      <c r="H38" s="350"/>
      <c r="I38" s="357"/>
      <c r="J38" s="357"/>
      <c r="K38" s="357"/>
      <c r="L38" s="350"/>
      <c r="M38" s="350"/>
      <c r="N38" s="350"/>
      <c r="O38" s="350"/>
      <c r="P38" s="350"/>
      <c r="Q38" s="350"/>
      <c r="R38" s="350"/>
      <c r="S38" s="350"/>
      <c r="T38" s="463"/>
      <c r="U38" s="351"/>
      <c r="V38" s="71"/>
      <c r="W38" s="572" t="s">
        <v>524</v>
      </c>
      <c r="X38" s="573"/>
      <c r="Y38" s="567" t="str">
        <f>$E$27</f>
        <v>As of 31.12.2024</v>
      </c>
      <c r="Z38" s="567" t="str">
        <f>$I$27</f>
        <v>As of 31.03.2025</v>
      </c>
      <c r="AA38" s="567" t="str">
        <f>$M$27</f>
        <v>As of 30.06.2025</v>
      </c>
      <c r="AB38" s="567" t="str">
        <f>$Q$27</f>
        <v>As of 30.09.2025</v>
      </c>
      <c r="AC38" s="562"/>
      <c r="AD38" s="563"/>
    </row>
    <row r="39" spans="1:30" s="3" customFormat="1" ht="23.25" x14ac:dyDescent="0.35">
      <c r="A39" s="19"/>
      <c r="B39" s="466" t="s">
        <v>159</v>
      </c>
      <c r="C39" s="346" t="s">
        <v>1584</v>
      </c>
      <c r="D39" s="467" t="s">
        <v>494</v>
      </c>
      <c r="E39" s="394">
        <f>'Data import structure'!$N$122</f>
        <v>0</v>
      </c>
      <c r="F39" s="394">
        <f>'Data import structure'!$N$123</f>
        <v>0</v>
      </c>
      <c r="G39" s="394">
        <f>'Data import structure'!$N$124</f>
        <v>0</v>
      </c>
      <c r="H39" s="350"/>
      <c r="I39" s="394">
        <f>'Data import structure'!$N$125</f>
        <v>0</v>
      </c>
      <c r="J39" s="394">
        <f>'Data import structure'!$N$126</f>
        <v>0</v>
      </c>
      <c r="K39" s="394">
        <f>'Data import structure'!$N$127</f>
        <v>0</v>
      </c>
      <c r="L39" s="350"/>
      <c r="M39" s="394">
        <f>'Data import structure'!$N$128</f>
        <v>0</v>
      </c>
      <c r="N39" s="394">
        <f>'Data import structure'!$N$129</f>
        <v>0</v>
      </c>
      <c r="O39" s="394">
        <f>'Data import structure'!$N$130</f>
        <v>0</v>
      </c>
      <c r="P39" s="350"/>
      <c r="Q39" s="394">
        <f>'Data import structure'!$N$131</f>
        <v>0</v>
      </c>
      <c r="R39" s="394">
        <f>'Data import structure'!$N$132</f>
        <v>0</v>
      </c>
      <c r="S39" s="394">
        <f>'Data import structure'!$N$133</f>
        <v>0</v>
      </c>
      <c r="T39" s="463"/>
      <c r="U39" s="351"/>
      <c r="V39" s="71"/>
      <c r="W39" s="568" t="s">
        <v>516</v>
      </c>
      <c r="X39" s="569" t="s">
        <v>517</v>
      </c>
      <c r="Y39" s="560">
        <f>Y51+Y64+Y80+Y96+Y117</f>
        <v>0</v>
      </c>
      <c r="Z39" s="560">
        <f>Z51+Z64+Z80+Z96+Z117</f>
        <v>0</v>
      </c>
      <c r="AA39" s="560">
        <f>AA51+AA64+AA80+AA96+AA117</f>
        <v>0</v>
      </c>
      <c r="AB39" s="560">
        <f>AB51+AB64+AB80+AB96+AB117</f>
        <v>0</v>
      </c>
      <c r="AC39" s="559"/>
      <c r="AD39" s="563"/>
    </row>
    <row r="40" spans="1:30" s="3" customFormat="1" ht="14.45" customHeight="1" x14ac:dyDescent="0.35">
      <c r="A40" s="19"/>
      <c r="B40" s="343"/>
      <c r="C40" s="342"/>
      <c r="D40" s="343"/>
      <c r="E40" s="357"/>
      <c r="F40" s="479"/>
      <c r="G40" s="479"/>
      <c r="H40" s="350"/>
      <c r="I40" s="357"/>
      <c r="J40" s="357"/>
      <c r="K40" s="357"/>
      <c r="L40" s="350"/>
      <c r="M40" s="350"/>
      <c r="N40" s="350"/>
      <c r="O40" s="350"/>
      <c r="P40" s="350"/>
      <c r="Q40" s="350"/>
      <c r="R40" s="350"/>
      <c r="S40" s="350"/>
      <c r="T40" s="463"/>
      <c r="U40" s="351"/>
      <c r="V40" s="71"/>
      <c r="W40" s="561"/>
      <c r="X40" s="569" t="s">
        <v>519</v>
      </c>
      <c r="Y40" s="560" t="e">
        <f>Y39/$Y$17/3</f>
        <v>#DIV/0!</v>
      </c>
      <c r="Z40" s="560" t="e">
        <f>Z39/$Z$17/3</f>
        <v>#DIV/0!</v>
      </c>
      <c r="AA40" s="560" t="e">
        <f>AA39/$AA$17/3</f>
        <v>#DIV/0!</v>
      </c>
      <c r="AB40" s="560" t="e">
        <f>AB39/$AB$17/3</f>
        <v>#DIV/0!</v>
      </c>
      <c r="AC40" s="559"/>
      <c r="AD40" s="563"/>
    </row>
    <row r="41" spans="1:30" s="3" customFormat="1" ht="15" customHeight="1" x14ac:dyDescent="0.35">
      <c r="A41" s="19"/>
      <c r="B41" s="343"/>
      <c r="C41" s="360" t="s">
        <v>525</v>
      </c>
      <c r="D41" s="343"/>
      <c r="E41" s="357"/>
      <c r="F41" s="479"/>
      <c r="G41" s="479"/>
      <c r="H41" s="350"/>
      <c r="I41" s="357"/>
      <c r="J41" s="357"/>
      <c r="K41" s="357"/>
      <c r="L41" s="350"/>
      <c r="M41" s="350"/>
      <c r="N41" s="350"/>
      <c r="O41" s="350"/>
      <c r="P41" s="350"/>
      <c r="Q41" s="350"/>
      <c r="R41" s="350"/>
      <c r="S41" s="350"/>
      <c r="T41" s="463"/>
      <c r="U41" s="351"/>
      <c r="V41" s="71"/>
      <c r="W41" s="568" t="s">
        <v>520</v>
      </c>
      <c r="X41" s="569" t="s">
        <v>517</v>
      </c>
      <c r="Y41" s="560">
        <f>Y53+Y67+Y83+Y99+Y119</f>
        <v>0</v>
      </c>
      <c r="Z41" s="560">
        <f>Z53+Z67+Z83+Z99+Z119</f>
        <v>0</v>
      </c>
      <c r="AA41" s="560">
        <f>AA53+AA67+AA83+AA99+AA119</f>
        <v>0</v>
      </c>
      <c r="AB41" s="560">
        <f>AB53+AB67+AB83+AB99+AB119</f>
        <v>0</v>
      </c>
      <c r="AC41" s="559"/>
      <c r="AD41" s="563"/>
    </row>
    <row r="42" spans="1:30" s="45" customFormat="1" ht="36.950000000000003" customHeight="1" x14ac:dyDescent="0.45">
      <c r="A42" s="19"/>
      <c r="B42" s="343"/>
      <c r="C42" s="361"/>
      <c r="D42" s="343"/>
      <c r="E42" s="357"/>
      <c r="F42" s="479"/>
      <c r="G42" s="479"/>
      <c r="H42" s="350"/>
      <c r="I42" s="357"/>
      <c r="J42" s="357"/>
      <c r="K42" s="357"/>
      <c r="L42" s="350"/>
      <c r="M42" s="350"/>
      <c r="N42" s="350"/>
      <c r="O42" s="350"/>
      <c r="P42" s="350"/>
      <c r="Q42" s="350"/>
      <c r="R42" s="350"/>
      <c r="S42" s="350"/>
      <c r="T42" s="463"/>
      <c r="U42" s="351"/>
      <c r="V42" s="71"/>
      <c r="W42" s="561"/>
      <c r="X42" s="569" t="s">
        <v>519</v>
      </c>
      <c r="Y42" s="560" t="e">
        <f>Y41/$Y$17/3</f>
        <v>#DIV/0!</v>
      </c>
      <c r="Z42" s="560" t="e">
        <f>Z41/$Z$17/3</f>
        <v>#DIV/0!</v>
      </c>
      <c r="AA42" s="560" t="e">
        <f>AA41/$AA$17/3</f>
        <v>#DIV/0!</v>
      </c>
      <c r="AB42" s="560" t="e">
        <f>AB41/$AB$17/3</f>
        <v>#DIV/0!</v>
      </c>
      <c r="AC42" s="559"/>
      <c r="AD42" s="563"/>
    </row>
    <row r="43" spans="1:30" s="3" customFormat="1" ht="13.15" thickBot="1" x14ac:dyDescent="0.4">
      <c r="A43" s="19"/>
      <c r="B43" s="343"/>
      <c r="C43" s="342"/>
      <c r="D43" s="343"/>
      <c r="E43" s="357"/>
      <c r="F43" s="479"/>
      <c r="G43" s="479"/>
      <c r="H43" s="350"/>
      <c r="I43" s="357"/>
      <c r="J43" s="357"/>
      <c r="K43" s="357"/>
      <c r="L43" s="350"/>
      <c r="M43" s="350"/>
      <c r="N43" s="350"/>
      <c r="O43" s="350"/>
      <c r="P43" s="350"/>
      <c r="Q43" s="350"/>
      <c r="R43" s="350"/>
      <c r="S43" s="350"/>
      <c r="T43" s="463"/>
      <c r="U43" s="351"/>
      <c r="V43" s="71"/>
      <c r="W43" s="574"/>
      <c r="X43" s="557"/>
      <c r="Y43" s="557"/>
      <c r="Z43" s="557"/>
      <c r="AA43" s="557"/>
      <c r="AB43" s="557"/>
      <c r="AC43" s="562"/>
      <c r="AD43" s="563"/>
    </row>
    <row r="44" spans="1:30" s="3" customFormat="1" ht="14.65" thickBot="1" x14ac:dyDescent="0.5">
      <c r="A44" s="196"/>
      <c r="B44" s="362" t="s">
        <v>526</v>
      </c>
      <c r="C44" s="671" t="s">
        <v>1585</v>
      </c>
      <c r="D44" s="671"/>
      <c r="E44" s="365"/>
      <c r="F44" s="365"/>
      <c r="G44" s="365"/>
      <c r="H44" s="366"/>
      <c r="I44" s="366"/>
      <c r="J44" s="366"/>
      <c r="K44" s="366"/>
      <c r="L44" s="365"/>
      <c r="M44" s="366"/>
      <c r="N44" s="366"/>
      <c r="O44" s="366"/>
      <c r="P44" s="365"/>
      <c r="Q44" s="366"/>
      <c r="R44" s="366"/>
      <c r="S44" s="366"/>
      <c r="T44" s="362"/>
      <c r="U44" s="367"/>
      <c r="V44" s="71"/>
      <c r="W44" s="568" t="s">
        <v>521</v>
      </c>
      <c r="X44" s="569" t="s">
        <v>517</v>
      </c>
      <c r="Y44" s="560">
        <f>Y56+Y71+Y87+Y103+Y122</f>
        <v>0</v>
      </c>
      <c r="Z44" s="560">
        <f>Z56+Z71+Z87+Z103+Z122</f>
        <v>0</v>
      </c>
      <c r="AA44" s="560">
        <f>AA56+AA71+AA87+AA103+AA122</f>
        <v>0</v>
      </c>
      <c r="AB44" s="560">
        <f>AB56+AB71+AB87+AB103+AB122</f>
        <v>0</v>
      </c>
      <c r="AC44" s="559"/>
      <c r="AD44" s="563"/>
    </row>
    <row r="45" spans="1:30" ht="35.65" x14ac:dyDescent="0.45">
      <c r="A45" s="19"/>
      <c r="B45" s="398" t="s">
        <v>527</v>
      </c>
      <c r="C45" s="482" t="s">
        <v>1586</v>
      </c>
      <c r="D45" s="377" t="s">
        <v>494</v>
      </c>
      <c r="E45" s="662" t="s">
        <v>1607</v>
      </c>
      <c r="F45" s="662"/>
      <c r="G45" s="483"/>
      <c r="H45" s="390"/>
      <c r="I45" s="656" t="s">
        <v>1608</v>
      </c>
      <c r="J45" s="656"/>
      <c r="K45" s="374"/>
      <c r="L45" s="390"/>
      <c r="M45" s="656" t="s">
        <v>1609</v>
      </c>
      <c r="N45" s="656"/>
      <c r="O45" s="390"/>
      <c r="P45" s="390"/>
      <c r="Q45" s="656" t="s">
        <v>1610</v>
      </c>
      <c r="R45" s="656"/>
      <c r="S45" s="390"/>
      <c r="T45" s="396"/>
      <c r="U45" s="351"/>
      <c r="V45" s="71"/>
      <c r="W45" s="561"/>
      <c r="X45" s="569" t="s">
        <v>519</v>
      </c>
      <c r="Y45" s="560" t="e">
        <f>Y44/$Y$17/3</f>
        <v>#DIV/0!</v>
      </c>
      <c r="Z45" s="560" t="e">
        <f>Z44/$Z$17/3</f>
        <v>#DIV/0!</v>
      </c>
      <c r="AA45" s="560" t="e">
        <f>AA44/$AA$17/3</f>
        <v>#DIV/0!</v>
      </c>
      <c r="AB45" s="560" t="e">
        <f>AB44/$AB$17/3</f>
        <v>#DIV/0!</v>
      </c>
      <c r="AC45" s="559"/>
      <c r="AD45" s="563"/>
    </row>
    <row r="46" spans="1:30" x14ac:dyDescent="0.45">
      <c r="A46" s="19"/>
      <c r="B46" s="376"/>
      <c r="C46" s="484"/>
      <c r="D46" s="376"/>
      <c r="E46" s="665" t="s">
        <v>517</v>
      </c>
      <c r="F46" s="665"/>
      <c r="G46" s="371"/>
      <c r="H46" s="372"/>
      <c r="I46" s="665" t="s">
        <v>517</v>
      </c>
      <c r="J46" s="665"/>
      <c r="K46" s="371"/>
      <c r="L46" s="374"/>
      <c r="M46" s="665" t="s">
        <v>517</v>
      </c>
      <c r="N46" s="665"/>
      <c r="O46" s="371"/>
      <c r="P46" s="374"/>
      <c r="Q46" s="665" t="s">
        <v>517</v>
      </c>
      <c r="R46" s="665"/>
      <c r="S46" s="371"/>
      <c r="T46" s="396"/>
      <c r="U46" s="351"/>
      <c r="V46" s="71"/>
      <c r="W46" s="575"/>
      <c r="X46" s="576"/>
      <c r="Y46" s="576"/>
      <c r="Z46" s="576"/>
      <c r="AA46" s="576"/>
      <c r="AB46" s="576"/>
      <c r="AC46" s="562"/>
      <c r="AD46" s="563"/>
    </row>
    <row r="47" spans="1:30" x14ac:dyDescent="0.45">
      <c r="A47" s="13"/>
      <c r="B47" s="397" t="s">
        <v>532</v>
      </c>
      <c r="C47" s="485" t="s">
        <v>533</v>
      </c>
      <c r="D47" s="383" t="s">
        <v>516</v>
      </c>
      <c r="E47" s="657">
        <f>'Data import structure'!$N$134</f>
        <v>0</v>
      </c>
      <c r="F47" s="658"/>
      <c r="G47" s="371"/>
      <c r="H47" s="372"/>
      <c r="I47" s="657">
        <f>'Data import structure'!$N$135</f>
        <v>0</v>
      </c>
      <c r="J47" s="658"/>
      <c r="K47" s="371"/>
      <c r="L47" s="372"/>
      <c r="M47" s="657">
        <f>'Data import structure'!$N$136</f>
        <v>0</v>
      </c>
      <c r="N47" s="658"/>
      <c r="O47" s="371"/>
      <c r="P47" s="372"/>
      <c r="Q47" s="657">
        <f>'Data import structure'!$N$137</f>
        <v>0</v>
      </c>
      <c r="R47" s="658"/>
      <c r="S47" s="371"/>
      <c r="T47" s="396"/>
      <c r="U47" s="344"/>
      <c r="V47" s="71"/>
      <c r="W47" s="568" t="s">
        <v>522</v>
      </c>
      <c r="X47" s="569" t="s">
        <v>517</v>
      </c>
      <c r="Y47" s="560">
        <f>Y59+Y75+Y91+Y107+Y112+Y125</f>
        <v>0</v>
      </c>
      <c r="Z47" s="560">
        <f t="shared" ref="Z47:AB47" si="6">Z59+Z75+Z91+Z107+Z112+Z125</f>
        <v>0</v>
      </c>
      <c r="AA47" s="560">
        <f t="shared" si="6"/>
        <v>0</v>
      </c>
      <c r="AB47" s="560">
        <f t="shared" si="6"/>
        <v>0</v>
      </c>
      <c r="AC47" s="559"/>
      <c r="AD47" s="563"/>
    </row>
    <row r="48" spans="1:30" x14ac:dyDescent="0.45">
      <c r="A48" s="13"/>
      <c r="B48" s="397" t="s">
        <v>534</v>
      </c>
      <c r="C48" s="486"/>
      <c r="D48" s="383" t="s">
        <v>520</v>
      </c>
      <c r="E48" s="657">
        <f>'Data import structure'!$N$138</f>
        <v>0</v>
      </c>
      <c r="F48" s="658"/>
      <c r="G48" s="371"/>
      <c r="H48" s="372"/>
      <c r="I48" s="657">
        <f>'Data import structure'!$N$139</f>
        <v>0</v>
      </c>
      <c r="J48" s="658"/>
      <c r="K48" s="371"/>
      <c r="L48" s="372"/>
      <c r="M48" s="657">
        <f>'Data import structure'!$N$140</f>
        <v>0</v>
      </c>
      <c r="N48" s="658"/>
      <c r="O48" s="371"/>
      <c r="P48" s="372"/>
      <c r="Q48" s="657">
        <f>'Data import structure'!$N$141</f>
        <v>0</v>
      </c>
      <c r="R48" s="658"/>
      <c r="S48" s="371"/>
      <c r="T48" s="396"/>
      <c r="U48" s="344"/>
      <c r="V48" s="71"/>
      <c r="W48" s="561"/>
      <c r="X48" s="569" t="s">
        <v>519</v>
      </c>
      <c r="Y48" s="560" t="e">
        <f>Y47/$Y$17/3</f>
        <v>#DIV/0!</v>
      </c>
      <c r="Z48" s="560" t="e">
        <f>Z47/$Z$17/3</f>
        <v>#DIV/0!</v>
      </c>
      <c r="AA48" s="560" t="e">
        <f>AA47/$AA$17/3</f>
        <v>#DIV/0!</v>
      </c>
      <c r="AB48" s="560" t="e">
        <f>AB47/$AB$17/3</f>
        <v>#DIV/0!</v>
      </c>
      <c r="AC48" s="559"/>
      <c r="AD48" s="563"/>
    </row>
    <row r="49" spans="1:30" x14ac:dyDescent="0.45">
      <c r="A49" s="13"/>
      <c r="B49" s="397" t="s">
        <v>535</v>
      </c>
      <c r="C49" s="485" t="s">
        <v>536</v>
      </c>
      <c r="D49" s="487"/>
      <c r="E49" s="657">
        <f>'Data import structure'!$N$142</f>
        <v>0</v>
      </c>
      <c r="F49" s="658"/>
      <c r="G49" s="371"/>
      <c r="H49" s="372"/>
      <c r="I49" s="657">
        <f>'Data import structure'!$N$143</f>
        <v>0</v>
      </c>
      <c r="J49" s="658"/>
      <c r="K49" s="371"/>
      <c r="L49" s="372"/>
      <c r="M49" s="657">
        <f>'Data import structure'!$N$144</f>
        <v>0</v>
      </c>
      <c r="N49" s="658"/>
      <c r="O49" s="371"/>
      <c r="P49" s="372"/>
      <c r="Q49" s="657">
        <f>'Data import structure'!$N$145</f>
        <v>0</v>
      </c>
      <c r="R49" s="658"/>
      <c r="S49" s="371"/>
      <c r="T49" s="396"/>
      <c r="U49" s="344"/>
      <c r="V49" s="71"/>
      <c r="W49" s="561"/>
      <c r="X49" s="562"/>
      <c r="Y49" s="562"/>
      <c r="Z49" s="562"/>
      <c r="AA49" s="562"/>
      <c r="AB49" s="562"/>
      <c r="AC49" s="562"/>
      <c r="AD49" s="563"/>
    </row>
    <row r="50" spans="1:30" ht="30" customHeight="1" x14ac:dyDescent="0.45">
      <c r="A50" s="13"/>
      <c r="B50" s="397" t="s">
        <v>537</v>
      </c>
      <c r="C50" s="485" t="s">
        <v>538</v>
      </c>
      <c r="D50" s="388"/>
      <c r="E50" s="657">
        <f>'Data import structure'!$N$146</f>
        <v>0</v>
      </c>
      <c r="F50" s="658"/>
      <c r="G50" s="371"/>
      <c r="H50" s="372"/>
      <c r="I50" s="657">
        <f>'Data import structure'!$N$147</f>
        <v>0</v>
      </c>
      <c r="J50" s="658"/>
      <c r="K50" s="371"/>
      <c r="L50" s="372"/>
      <c r="M50" s="657">
        <f>'Data import structure'!$N$148</f>
        <v>0</v>
      </c>
      <c r="N50" s="658"/>
      <c r="O50" s="371"/>
      <c r="P50" s="372"/>
      <c r="Q50" s="657">
        <f>'Data import structure'!$N$149</f>
        <v>0</v>
      </c>
      <c r="R50" s="658"/>
      <c r="S50" s="371"/>
      <c r="T50" s="396"/>
      <c r="U50" s="344"/>
      <c r="V50" s="71"/>
      <c r="W50" s="577" t="s">
        <v>539</v>
      </c>
      <c r="X50" s="578"/>
      <c r="Y50" s="567" t="str">
        <f>$E$27</f>
        <v>As of 31.12.2024</v>
      </c>
      <c r="Z50" s="567" t="str">
        <f>$I$27</f>
        <v>As of 31.03.2025</v>
      </c>
      <c r="AA50" s="567" t="str">
        <f>$M$27</f>
        <v>As of 30.06.2025</v>
      </c>
      <c r="AB50" s="567" t="str">
        <f>$Q$27</f>
        <v>As of 30.09.2025</v>
      </c>
      <c r="AC50" s="562"/>
      <c r="AD50" s="563"/>
    </row>
    <row r="51" spans="1:30" x14ac:dyDescent="0.45">
      <c r="A51" s="13"/>
      <c r="B51" s="397"/>
      <c r="C51" s="486"/>
      <c r="D51" s="376"/>
      <c r="E51" s="665" t="s">
        <v>514</v>
      </c>
      <c r="F51" s="665"/>
      <c r="G51" s="371"/>
      <c r="H51" s="372"/>
      <c r="I51" s="665" t="s">
        <v>514</v>
      </c>
      <c r="J51" s="665"/>
      <c r="K51" s="371"/>
      <c r="L51" s="372"/>
      <c r="M51" s="665" t="s">
        <v>514</v>
      </c>
      <c r="N51" s="665"/>
      <c r="O51" s="371"/>
      <c r="P51" s="372"/>
      <c r="Q51" s="665" t="s">
        <v>514</v>
      </c>
      <c r="R51" s="665"/>
      <c r="S51" s="371"/>
      <c r="T51" s="396"/>
      <c r="U51" s="344"/>
      <c r="V51" s="71"/>
      <c r="W51" s="568" t="s">
        <v>516</v>
      </c>
      <c r="X51" s="569" t="s">
        <v>517</v>
      </c>
      <c r="Y51" s="560">
        <f>E56</f>
        <v>0</v>
      </c>
      <c r="Z51" s="560">
        <f>I56</f>
        <v>0</v>
      </c>
      <c r="AA51" s="560">
        <f>M56</f>
        <v>0</v>
      </c>
      <c r="AB51" s="560">
        <f>Q56</f>
        <v>0</v>
      </c>
      <c r="AC51" s="559"/>
      <c r="AD51" s="563"/>
    </row>
    <row r="52" spans="1:30" x14ac:dyDescent="0.45">
      <c r="A52" s="13"/>
      <c r="B52" s="397" t="s">
        <v>540</v>
      </c>
      <c r="C52" s="485" t="s">
        <v>541</v>
      </c>
      <c r="D52" s="488" t="s">
        <v>494</v>
      </c>
      <c r="E52" s="657">
        <f>'Data import structure'!$N$150</f>
        <v>0</v>
      </c>
      <c r="F52" s="658"/>
      <c r="G52" s="371"/>
      <c r="H52" s="372"/>
      <c r="I52" s="657">
        <f>'Data import structure'!$N$151</f>
        <v>0</v>
      </c>
      <c r="J52" s="658"/>
      <c r="K52" s="371"/>
      <c r="L52" s="372"/>
      <c r="M52" s="657">
        <f>'Data import structure'!$N$152</f>
        <v>0</v>
      </c>
      <c r="N52" s="658"/>
      <c r="O52" s="371"/>
      <c r="P52" s="372"/>
      <c r="Q52" s="657">
        <f>'Data import structure'!$N$153</f>
        <v>0</v>
      </c>
      <c r="R52" s="658"/>
      <c r="S52" s="371"/>
      <c r="T52" s="396"/>
      <c r="U52" s="344"/>
      <c r="V52" s="71"/>
      <c r="W52" s="561"/>
      <c r="X52" s="569" t="s">
        <v>519</v>
      </c>
      <c r="Y52" s="560" t="e">
        <f>Y51/$Y$20/3</f>
        <v>#DIV/0!</v>
      </c>
      <c r="Z52" s="560" t="e">
        <f>Z51/$Z$20/3</f>
        <v>#DIV/0!</v>
      </c>
      <c r="AA52" s="560" t="e">
        <f>AA51/$AA$20/3</f>
        <v>#DIV/0!</v>
      </c>
      <c r="AB52" s="560" t="e">
        <f>AB51/$AB$20/3</f>
        <v>#DIV/0!</v>
      </c>
      <c r="AC52" s="559"/>
      <c r="AD52" s="563"/>
    </row>
    <row r="53" spans="1:30" s="3" customFormat="1" x14ac:dyDescent="0.45">
      <c r="A53" s="13"/>
      <c r="B53" s="397"/>
      <c r="C53" s="486"/>
      <c r="D53" s="370"/>
      <c r="E53" s="378"/>
      <c r="F53" s="378"/>
      <c r="G53" s="371"/>
      <c r="H53" s="372"/>
      <c r="I53" s="372"/>
      <c r="J53" s="372"/>
      <c r="K53" s="371"/>
      <c r="L53" s="372"/>
      <c r="M53" s="372"/>
      <c r="N53" s="372"/>
      <c r="O53" s="371"/>
      <c r="P53" s="372"/>
      <c r="Q53" s="372"/>
      <c r="R53" s="372"/>
      <c r="S53" s="371"/>
      <c r="T53" s="396"/>
      <c r="U53" s="344"/>
      <c r="V53" s="69"/>
      <c r="W53" s="568" t="s">
        <v>520</v>
      </c>
      <c r="X53" s="569" t="s">
        <v>517</v>
      </c>
      <c r="Y53" s="560">
        <f>E57</f>
        <v>0</v>
      </c>
      <c r="Z53" s="560">
        <f t="shared" ref="Z53" si="7">I57</f>
        <v>0</v>
      </c>
      <c r="AA53" s="560">
        <f t="shared" ref="AA53" si="8">M57</f>
        <v>0</v>
      </c>
      <c r="AB53" s="560">
        <f t="shared" ref="AB53" si="9">Q57</f>
        <v>0</v>
      </c>
      <c r="AC53" s="559"/>
      <c r="AD53" s="579"/>
    </row>
    <row r="54" spans="1:30" ht="35.65" x14ac:dyDescent="0.45">
      <c r="A54" s="13"/>
      <c r="B54" s="397"/>
      <c r="C54" s="399" t="s">
        <v>1587</v>
      </c>
      <c r="D54" s="400" t="s">
        <v>494</v>
      </c>
      <c r="E54" s="378"/>
      <c r="F54" s="378"/>
      <c r="G54" s="371"/>
      <c r="H54" s="372"/>
      <c r="I54" s="372"/>
      <c r="J54" s="372"/>
      <c r="K54" s="371"/>
      <c r="L54" s="372"/>
      <c r="M54" s="372"/>
      <c r="N54" s="372"/>
      <c r="O54" s="371"/>
      <c r="P54" s="372"/>
      <c r="Q54" s="372"/>
      <c r="R54" s="372"/>
      <c r="S54" s="371"/>
      <c r="T54" s="396"/>
      <c r="U54" s="344"/>
      <c r="V54" s="69"/>
      <c r="W54" s="561"/>
      <c r="X54" s="569" t="s">
        <v>519</v>
      </c>
      <c r="Y54" s="560" t="e">
        <f>Y53/$Y$20/3</f>
        <v>#DIV/0!</v>
      </c>
      <c r="Z54" s="560" t="e">
        <f>Z53/$Z$20/3</f>
        <v>#DIV/0!</v>
      </c>
      <c r="AA54" s="560" t="e">
        <f>AA53/$AA$20/3</f>
        <v>#DIV/0!</v>
      </c>
      <c r="AB54" s="560" t="e">
        <f>AB53/$AB$20/3</f>
        <v>#DIV/0!</v>
      </c>
      <c r="AC54" s="559"/>
      <c r="AD54" s="579"/>
    </row>
    <row r="55" spans="1:30" ht="14.45" customHeight="1" x14ac:dyDescent="0.45">
      <c r="A55" s="19"/>
      <c r="B55" s="398" t="s">
        <v>542</v>
      </c>
      <c r="C55" s="399" t="s">
        <v>539</v>
      </c>
      <c r="D55" s="397"/>
      <c r="E55" s="662" t="str">
        <f>E45</f>
        <v>Q4 2024</v>
      </c>
      <c r="F55" s="662"/>
      <c r="G55" s="371"/>
      <c r="H55" s="372"/>
      <c r="I55" s="656" t="str">
        <f>I45</f>
        <v>Q1 2025</v>
      </c>
      <c r="J55" s="656"/>
      <c r="K55" s="371"/>
      <c r="L55" s="374"/>
      <c r="M55" s="656" t="str">
        <f>M45</f>
        <v>Q2 2025</v>
      </c>
      <c r="N55" s="656"/>
      <c r="O55" s="371"/>
      <c r="P55" s="374"/>
      <c r="Q55" s="656" t="str">
        <f>Q45</f>
        <v>Q3 2025</v>
      </c>
      <c r="R55" s="656"/>
      <c r="S55" s="371"/>
      <c r="T55" s="396"/>
      <c r="U55" s="351"/>
      <c r="V55" s="69"/>
      <c r="W55" s="574"/>
      <c r="X55" s="557"/>
      <c r="Y55" s="562"/>
      <c r="Z55" s="562"/>
      <c r="AA55" s="562"/>
      <c r="AB55" s="562"/>
      <c r="AC55" s="562"/>
      <c r="AD55" s="579"/>
    </row>
    <row r="56" spans="1:30" x14ac:dyDescent="0.45">
      <c r="A56" s="13"/>
      <c r="B56" s="397" t="s">
        <v>543</v>
      </c>
      <c r="C56" s="485" t="s">
        <v>544</v>
      </c>
      <c r="D56" s="383" t="s">
        <v>516</v>
      </c>
      <c r="E56" s="657">
        <f>'Data import structure'!$N$154</f>
        <v>0</v>
      </c>
      <c r="F56" s="658"/>
      <c r="G56" s="371"/>
      <c r="H56" s="372"/>
      <c r="I56" s="657">
        <f>'Data import structure'!$N$155</f>
        <v>0</v>
      </c>
      <c r="J56" s="658"/>
      <c r="K56" s="371"/>
      <c r="L56" s="372"/>
      <c r="M56" s="657">
        <f>'Data import structure'!$N$156</f>
        <v>0</v>
      </c>
      <c r="N56" s="658"/>
      <c r="O56" s="371"/>
      <c r="P56" s="372"/>
      <c r="Q56" s="657">
        <f>'Data import structure'!$N$157</f>
        <v>0</v>
      </c>
      <c r="R56" s="658"/>
      <c r="S56" s="386"/>
      <c r="T56" s="396"/>
      <c r="U56" s="344"/>
      <c r="V56" s="71"/>
      <c r="W56" s="568" t="s">
        <v>521</v>
      </c>
      <c r="X56" s="569" t="s">
        <v>517</v>
      </c>
      <c r="Y56" s="560">
        <f>E58</f>
        <v>0</v>
      </c>
      <c r="Z56" s="560">
        <f>I58</f>
        <v>0</v>
      </c>
      <c r="AA56" s="560">
        <f>M58</f>
        <v>0</v>
      </c>
      <c r="AB56" s="560">
        <f>Q58</f>
        <v>0</v>
      </c>
      <c r="AC56" s="559"/>
      <c r="AD56" s="563"/>
    </row>
    <row r="57" spans="1:30" ht="14.45" customHeight="1" x14ac:dyDescent="0.45">
      <c r="A57" s="13"/>
      <c r="B57" s="397" t="s">
        <v>545</v>
      </c>
      <c r="C57" s="486"/>
      <c r="D57" s="383" t="s">
        <v>520</v>
      </c>
      <c r="E57" s="657">
        <f>'Data import structure'!$N$158</f>
        <v>0</v>
      </c>
      <c r="F57" s="658"/>
      <c r="G57" s="371"/>
      <c r="H57" s="372"/>
      <c r="I57" s="657">
        <f>'Data import structure'!$N$159</f>
        <v>0</v>
      </c>
      <c r="J57" s="658"/>
      <c r="K57" s="371"/>
      <c r="L57" s="372"/>
      <c r="M57" s="657">
        <f>'Data import structure'!$N$160</f>
        <v>0</v>
      </c>
      <c r="N57" s="658"/>
      <c r="O57" s="371"/>
      <c r="P57" s="372"/>
      <c r="Q57" s="657">
        <f>'Data import structure'!$N$161</f>
        <v>0</v>
      </c>
      <c r="R57" s="658"/>
      <c r="S57" s="371"/>
      <c r="T57" s="396"/>
      <c r="U57" s="344"/>
      <c r="V57" s="71"/>
      <c r="W57" s="561"/>
      <c r="X57" s="569" t="s">
        <v>519</v>
      </c>
      <c r="Y57" s="560" t="e">
        <f>Y56/$Y$20/3</f>
        <v>#DIV/0!</v>
      </c>
      <c r="Z57" s="560" t="e">
        <f>Z56/$Z$20/3</f>
        <v>#DIV/0!</v>
      </c>
      <c r="AA57" s="560" t="e">
        <f>AA56/$AA$20/3</f>
        <v>#DIV/0!</v>
      </c>
      <c r="AB57" s="560" t="e">
        <f>AB56/$AB$20/3</f>
        <v>#DIV/0!</v>
      </c>
      <c r="AC57" s="559"/>
      <c r="AD57" s="563"/>
    </row>
    <row r="58" spans="1:30" x14ac:dyDescent="0.45">
      <c r="A58" s="13"/>
      <c r="B58" s="397" t="s">
        <v>546</v>
      </c>
      <c r="C58" s="489" t="s">
        <v>547</v>
      </c>
      <c r="D58" s="401"/>
      <c r="E58" s="657">
        <f>'Data import structure'!$N$162</f>
        <v>0</v>
      </c>
      <c r="F58" s="658"/>
      <c r="G58" s="371"/>
      <c r="H58" s="372"/>
      <c r="I58" s="657">
        <f>'Data import structure'!$N$163</f>
        <v>0</v>
      </c>
      <c r="J58" s="658"/>
      <c r="K58" s="371"/>
      <c r="L58" s="374"/>
      <c r="M58" s="657">
        <f>'Data import structure'!$N$164</f>
        <v>0</v>
      </c>
      <c r="N58" s="658"/>
      <c r="O58" s="371"/>
      <c r="P58" s="372"/>
      <c r="Q58" s="657">
        <f>'Data import structure'!$N$165</f>
        <v>0</v>
      </c>
      <c r="R58" s="658"/>
      <c r="S58" s="371"/>
      <c r="T58" s="396"/>
      <c r="U58" s="344"/>
      <c r="V58" s="71"/>
      <c r="W58" s="575"/>
      <c r="X58" s="576"/>
      <c r="Y58" s="579"/>
      <c r="Z58" s="579"/>
      <c r="AA58" s="579"/>
      <c r="AB58" s="579"/>
      <c r="AC58" s="579"/>
      <c r="AD58" s="563"/>
    </row>
    <row r="59" spans="1:30" s="3" customFormat="1" x14ac:dyDescent="0.45">
      <c r="A59" s="13"/>
      <c r="B59" s="397" t="s">
        <v>548</v>
      </c>
      <c r="C59" s="489" t="s">
        <v>549</v>
      </c>
      <c r="D59" s="401"/>
      <c r="E59" s="657">
        <f>'Data import structure'!$N$166</f>
        <v>0</v>
      </c>
      <c r="F59" s="658"/>
      <c r="G59" s="371"/>
      <c r="H59" s="372"/>
      <c r="I59" s="657">
        <f>'Data import structure'!$N$167</f>
        <v>0</v>
      </c>
      <c r="J59" s="658"/>
      <c r="K59" s="371"/>
      <c r="L59" s="374"/>
      <c r="M59" s="657">
        <f>'Data import structure'!$N$168</f>
        <v>0</v>
      </c>
      <c r="N59" s="658"/>
      <c r="O59" s="371"/>
      <c r="P59" s="372"/>
      <c r="Q59" s="657">
        <f>'Data import structure'!$N$169</f>
        <v>0</v>
      </c>
      <c r="R59" s="658"/>
      <c r="S59" s="371"/>
      <c r="T59" s="396"/>
      <c r="U59" s="344"/>
      <c r="V59" s="71"/>
      <c r="W59" s="568" t="s">
        <v>522</v>
      </c>
      <c r="X59" s="569" t="s">
        <v>517</v>
      </c>
      <c r="Y59" s="560">
        <f>E59</f>
        <v>0</v>
      </c>
      <c r="Z59" s="560">
        <f>I59</f>
        <v>0</v>
      </c>
      <c r="AA59" s="560">
        <f>M59</f>
        <v>0</v>
      </c>
      <c r="AB59" s="560">
        <f>Q59</f>
        <v>0</v>
      </c>
      <c r="AC59" s="559"/>
      <c r="AD59" s="563"/>
    </row>
    <row r="60" spans="1:30" customFormat="1" x14ac:dyDescent="0.45">
      <c r="A60" s="13"/>
      <c r="B60" s="397"/>
      <c r="C60" s="484"/>
      <c r="D60" s="397"/>
      <c r="E60" s="372"/>
      <c r="F60" s="372"/>
      <c r="G60" s="371"/>
      <c r="H60" s="372"/>
      <c r="I60" s="374"/>
      <c r="J60" s="372"/>
      <c r="K60" s="371"/>
      <c r="L60" s="374"/>
      <c r="M60" s="372"/>
      <c r="N60" s="372"/>
      <c r="O60" s="371"/>
      <c r="P60" s="372"/>
      <c r="Q60" s="372"/>
      <c r="R60" s="372"/>
      <c r="S60" s="371"/>
      <c r="T60" s="396"/>
      <c r="U60" s="344"/>
      <c r="V60" s="71"/>
      <c r="W60" s="561"/>
      <c r="X60" s="569" t="s">
        <v>519</v>
      </c>
      <c r="Y60" s="560" t="e">
        <f>Y59/$Y$20/3</f>
        <v>#DIV/0!</v>
      </c>
      <c r="Z60" s="560" t="e">
        <f>Z59/$Z$20/3</f>
        <v>#DIV/0!</v>
      </c>
      <c r="AA60" s="560" t="e">
        <f>AA59/$AA$20/3</f>
        <v>#DIV/0!</v>
      </c>
      <c r="AB60" s="560" t="e">
        <f>AB59/$AB$20/3</f>
        <v>#DIV/0!</v>
      </c>
      <c r="AC60" s="559"/>
      <c r="AD60" s="563"/>
    </row>
    <row r="61" spans="1:30" customFormat="1" x14ac:dyDescent="0.45">
      <c r="A61" s="19"/>
      <c r="B61" s="398" t="s">
        <v>550</v>
      </c>
      <c r="C61" s="399" t="s">
        <v>551</v>
      </c>
      <c r="D61" s="376"/>
      <c r="E61" s="662" t="str">
        <f>E45</f>
        <v>Q4 2024</v>
      </c>
      <c r="F61" s="662"/>
      <c r="G61" s="371"/>
      <c r="H61" s="372"/>
      <c r="I61" s="656" t="str">
        <f>I45</f>
        <v>Q1 2025</v>
      </c>
      <c r="J61" s="656"/>
      <c r="K61" s="371"/>
      <c r="L61" s="374"/>
      <c r="M61" s="656" t="str">
        <f>M45</f>
        <v>Q2 2025</v>
      </c>
      <c r="N61" s="656"/>
      <c r="O61" s="371"/>
      <c r="P61" s="374"/>
      <c r="Q61" s="656" t="str">
        <f>Q45</f>
        <v>Q3 2025</v>
      </c>
      <c r="R61" s="656"/>
      <c r="S61" s="371"/>
      <c r="T61" s="396"/>
      <c r="U61" s="351"/>
      <c r="V61" s="67"/>
      <c r="W61" s="561"/>
      <c r="X61" s="562"/>
      <c r="Y61" s="562"/>
      <c r="Z61" s="562"/>
      <c r="AA61" s="562"/>
      <c r="AB61" s="562"/>
      <c r="AC61" s="562"/>
      <c r="AD61" s="557"/>
    </row>
    <row r="62" spans="1:30" customFormat="1" x14ac:dyDescent="0.45">
      <c r="A62" s="11"/>
      <c r="B62" s="368" t="s">
        <v>552</v>
      </c>
      <c r="C62" s="399" t="s">
        <v>553</v>
      </c>
      <c r="D62" s="377" t="s">
        <v>494</v>
      </c>
      <c r="E62" s="379" t="s">
        <v>517</v>
      </c>
      <c r="F62" s="379" t="s">
        <v>514</v>
      </c>
      <c r="G62" s="371"/>
      <c r="H62" s="378"/>
      <c r="I62" s="379" t="s">
        <v>517</v>
      </c>
      <c r="J62" s="379" t="s">
        <v>514</v>
      </c>
      <c r="K62" s="371"/>
      <c r="L62" s="380"/>
      <c r="M62" s="379" t="s">
        <v>517</v>
      </c>
      <c r="N62" s="379" t="s">
        <v>514</v>
      </c>
      <c r="O62" s="371"/>
      <c r="P62" s="380"/>
      <c r="Q62" s="379" t="s">
        <v>517</v>
      </c>
      <c r="R62" s="379" t="s">
        <v>514</v>
      </c>
      <c r="S62" s="386"/>
      <c r="T62" s="396"/>
      <c r="U62" s="465"/>
      <c r="V62" s="67"/>
      <c r="W62" s="577" t="s">
        <v>554</v>
      </c>
      <c r="X62" s="578"/>
      <c r="Y62" s="562"/>
      <c r="Z62" s="562"/>
      <c r="AA62" s="562"/>
      <c r="AB62" s="562"/>
      <c r="AC62" s="557"/>
      <c r="AD62" s="557"/>
    </row>
    <row r="63" spans="1:30" customFormat="1" x14ac:dyDescent="0.45">
      <c r="A63" s="11"/>
      <c r="B63" s="397" t="s">
        <v>555</v>
      </c>
      <c r="C63" s="485" t="s">
        <v>556</v>
      </c>
      <c r="D63" s="383" t="s">
        <v>516</v>
      </c>
      <c r="E63" s="394">
        <f>'Data import structure'!$N$170</f>
        <v>0</v>
      </c>
      <c r="F63" s="394">
        <f>'Data import structure'!$N$186</f>
        <v>0</v>
      </c>
      <c r="G63" s="371"/>
      <c r="H63" s="378"/>
      <c r="I63" s="394">
        <f>'Data import structure'!$N$171</f>
        <v>0</v>
      </c>
      <c r="J63" s="394">
        <f>'Data import structure'!$N$187</f>
        <v>0</v>
      </c>
      <c r="K63" s="371"/>
      <c r="L63" s="380"/>
      <c r="M63" s="394">
        <f>'Data import structure'!$N$172</f>
        <v>0</v>
      </c>
      <c r="N63" s="394">
        <f>'Data import structure'!$N$188</f>
        <v>0</v>
      </c>
      <c r="O63" s="371"/>
      <c r="P63" s="380"/>
      <c r="Q63" s="394">
        <f>'Data import structure'!$N$173</f>
        <v>0</v>
      </c>
      <c r="R63" s="394">
        <f>'Data import structure'!$N$189</f>
        <v>0</v>
      </c>
      <c r="S63" s="371"/>
      <c r="T63" s="396"/>
      <c r="U63" s="465"/>
      <c r="V63" s="67"/>
      <c r="W63" s="580" t="s">
        <v>557</v>
      </c>
      <c r="X63" s="562"/>
      <c r="Y63" s="567" t="str">
        <f>$E$27</f>
        <v>As of 31.12.2024</v>
      </c>
      <c r="Z63" s="567" t="str">
        <f>$I$27</f>
        <v>As of 31.03.2025</v>
      </c>
      <c r="AA63" s="567" t="str">
        <f>$M$27</f>
        <v>As of 30.06.2025</v>
      </c>
      <c r="AB63" s="567" t="str">
        <f>$Q$27</f>
        <v>As of 30.09.2025</v>
      </c>
      <c r="AC63" s="557"/>
      <c r="AD63" s="557"/>
    </row>
    <row r="64" spans="1:30" customFormat="1" x14ac:dyDescent="0.45">
      <c r="A64" s="11"/>
      <c r="B64" s="397" t="s">
        <v>558</v>
      </c>
      <c r="C64" s="486"/>
      <c r="D64" s="383" t="s">
        <v>520</v>
      </c>
      <c r="E64" s="394">
        <f>'Data import structure'!$N$174</f>
        <v>0</v>
      </c>
      <c r="F64" s="394">
        <f>'Data import structure'!$N$190</f>
        <v>0</v>
      </c>
      <c r="G64" s="371"/>
      <c r="H64" s="378"/>
      <c r="I64" s="394">
        <f>'Data import structure'!$N$175</f>
        <v>0</v>
      </c>
      <c r="J64" s="394">
        <f>'Data import structure'!$N$191</f>
        <v>0</v>
      </c>
      <c r="K64" s="371"/>
      <c r="L64" s="380"/>
      <c r="M64" s="394">
        <f>'Data import structure'!$N$176</f>
        <v>0</v>
      </c>
      <c r="N64" s="394">
        <f>'Data import structure'!$N$192</f>
        <v>0</v>
      </c>
      <c r="O64" s="371"/>
      <c r="P64" s="380"/>
      <c r="Q64" s="394">
        <f>'Data import structure'!$N$177</f>
        <v>0</v>
      </c>
      <c r="R64" s="394">
        <f>'Data import structure'!$N$193</f>
        <v>0</v>
      </c>
      <c r="S64" s="371"/>
      <c r="T64" s="396"/>
      <c r="U64" s="465"/>
      <c r="V64" s="67"/>
      <c r="W64" s="568" t="s">
        <v>516</v>
      </c>
      <c r="X64" s="569" t="s">
        <v>517</v>
      </c>
      <c r="Y64" s="560">
        <f>E63</f>
        <v>0</v>
      </c>
      <c r="Z64" s="560">
        <f>I63</f>
        <v>0</v>
      </c>
      <c r="AA64" s="560">
        <f>M63</f>
        <v>0</v>
      </c>
      <c r="AB64" s="560">
        <f>Q63</f>
        <v>0</v>
      </c>
      <c r="AC64" s="559"/>
      <c r="AD64" s="557"/>
    </row>
    <row r="65" spans="1:30" customFormat="1" x14ac:dyDescent="0.45">
      <c r="A65" s="11"/>
      <c r="B65" s="397" t="s">
        <v>559</v>
      </c>
      <c r="C65" s="489" t="s">
        <v>560</v>
      </c>
      <c r="D65" s="401"/>
      <c r="E65" s="394">
        <f>'Data import structure'!$N$178</f>
        <v>0</v>
      </c>
      <c r="F65" s="394">
        <f>'Data import structure'!$N$194</f>
        <v>0</v>
      </c>
      <c r="G65" s="371"/>
      <c r="H65" s="378"/>
      <c r="I65" s="394">
        <f>'Data import structure'!$N$179</f>
        <v>0</v>
      </c>
      <c r="J65" s="394">
        <f>'Data import structure'!$N$195</f>
        <v>0</v>
      </c>
      <c r="K65" s="371"/>
      <c r="L65" s="380"/>
      <c r="M65" s="394">
        <f>'Data import structure'!$N$180</f>
        <v>0</v>
      </c>
      <c r="N65" s="394">
        <f>'Data import structure'!$N$196</f>
        <v>0</v>
      </c>
      <c r="O65" s="371"/>
      <c r="P65" s="380"/>
      <c r="Q65" s="394">
        <f>'Data import structure'!$N$181</f>
        <v>0</v>
      </c>
      <c r="R65" s="394">
        <f>'Data import structure'!$N$197</f>
        <v>0</v>
      </c>
      <c r="S65" s="371"/>
      <c r="T65" s="396"/>
      <c r="U65" s="465"/>
      <c r="V65" s="67"/>
      <c r="W65" s="561"/>
      <c r="X65" s="569" t="s">
        <v>514</v>
      </c>
      <c r="Y65" s="560">
        <f>F63</f>
        <v>0</v>
      </c>
      <c r="Z65" s="560">
        <f>J63</f>
        <v>0</v>
      </c>
      <c r="AA65" s="560">
        <f>N63</f>
        <v>0</v>
      </c>
      <c r="AB65" s="560">
        <f>R63</f>
        <v>0</v>
      </c>
      <c r="AC65" s="559"/>
      <c r="AD65" s="557"/>
    </row>
    <row r="66" spans="1:30" customFormat="1" ht="14.45" customHeight="1" x14ac:dyDescent="0.45">
      <c r="A66" s="11"/>
      <c r="B66" s="397" t="s">
        <v>561</v>
      </c>
      <c r="C66" s="489" t="s">
        <v>562</v>
      </c>
      <c r="D66" s="388"/>
      <c r="E66" s="394">
        <f>'Data import structure'!$N$182</f>
        <v>0</v>
      </c>
      <c r="F66" s="394">
        <f>'Data import structure'!$N$198</f>
        <v>0</v>
      </c>
      <c r="G66" s="371"/>
      <c r="H66" s="378"/>
      <c r="I66" s="394">
        <f>'Data import structure'!$N$183</f>
        <v>0</v>
      </c>
      <c r="J66" s="394">
        <f>'Data import structure'!$N$199</f>
        <v>0</v>
      </c>
      <c r="K66" s="371"/>
      <c r="L66" s="380"/>
      <c r="M66" s="394">
        <f>'Data import structure'!$N$184</f>
        <v>0</v>
      </c>
      <c r="N66" s="394">
        <f>'Data import structure'!$N$200</f>
        <v>0</v>
      </c>
      <c r="O66" s="371"/>
      <c r="P66" s="380"/>
      <c r="Q66" s="394">
        <f>'Data import structure'!$N$185</f>
        <v>0</v>
      </c>
      <c r="R66" s="394">
        <f>'Data import structure'!$N$201</f>
        <v>0</v>
      </c>
      <c r="S66" s="371"/>
      <c r="T66" s="396"/>
      <c r="U66" s="465"/>
      <c r="V66" s="67"/>
      <c r="W66" s="581"/>
      <c r="X66" s="569" t="s">
        <v>519</v>
      </c>
      <c r="Y66" s="560" t="e">
        <f>Y64/$Y$13/3</f>
        <v>#DIV/0!</v>
      </c>
      <c r="Z66" s="560" t="e">
        <f>Z64/$Z$13/3</f>
        <v>#DIV/0!</v>
      </c>
      <c r="AA66" s="560" t="e">
        <f>AA64/$AA$13/3</f>
        <v>#DIV/0!</v>
      </c>
      <c r="AB66" s="560" t="e">
        <f>AB64/$AB$13/3</f>
        <v>#DIV/0!</v>
      </c>
      <c r="AC66" s="559"/>
      <c r="AD66" s="557"/>
    </row>
    <row r="67" spans="1:30" x14ac:dyDescent="0.45">
      <c r="A67" s="11"/>
      <c r="B67" s="397"/>
      <c r="C67" s="484"/>
      <c r="D67" s="376"/>
      <c r="E67" s="662" t="str">
        <f>E45</f>
        <v>Q4 2024</v>
      </c>
      <c r="F67" s="662"/>
      <c r="G67" s="371"/>
      <c r="H67" s="372"/>
      <c r="I67" s="656" t="str">
        <f>I45</f>
        <v>Q1 2025</v>
      </c>
      <c r="J67" s="656"/>
      <c r="K67" s="371"/>
      <c r="L67" s="374"/>
      <c r="M67" s="656" t="str">
        <f>M45</f>
        <v>Q2 2025</v>
      </c>
      <c r="N67" s="656"/>
      <c r="O67" s="371"/>
      <c r="P67" s="374"/>
      <c r="Q67" s="656" t="str">
        <f>Q45</f>
        <v>Q3 2025</v>
      </c>
      <c r="R67" s="656"/>
      <c r="S67" s="385"/>
      <c r="T67" s="376"/>
      <c r="U67" s="465"/>
      <c r="V67" s="67"/>
      <c r="W67" s="568" t="s">
        <v>520</v>
      </c>
      <c r="X67" s="569" t="s">
        <v>517</v>
      </c>
      <c r="Y67" s="560">
        <f>E64</f>
        <v>0</v>
      </c>
      <c r="Z67" s="560">
        <f>I64</f>
        <v>0</v>
      </c>
      <c r="AA67" s="560">
        <f>M64</f>
        <v>0</v>
      </c>
      <c r="AB67" s="560">
        <f>Q64</f>
        <v>0</v>
      </c>
      <c r="AC67" s="559"/>
      <c r="AD67" s="557"/>
    </row>
    <row r="68" spans="1:30" ht="14.45" customHeight="1" x14ac:dyDescent="0.45">
      <c r="A68" s="11"/>
      <c r="B68" s="368" t="s">
        <v>563</v>
      </c>
      <c r="C68" s="399" t="s">
        <v>564</v>
      </c>
      <c r="D68" s="490" t="s">
        <v>494</v>
      </c>
      <c r="E68" s="379" t="s">
        <v>517</v>
      </c>
      <c r="F68" s="379" t="s">
        <v>514</v>
      </c>
      <c r="G68" s="371"/>
      <c r="H68" s="378"/>
      <c r="I68" s="379" t="s">
        <v>517</v>
      </c>
      <c r="J68" s="379" t="s">
        <v>514</v>
      </c>
      <c r="K68" s="371"/>
      <c r="L68" s="380"/>
      <c r="M68" s="379" t="s">
        <v>517</v>
      </c>
      <c r="N68" s="379" t="s">
        <v>514</v>
      </c>
      <c r="O68" s="371"/>
      <c r="P68" s="380"/>
      <c r="Q68" s="379" t="s">
        <v>517</v>
      </c>
      <c r="R68" s="379" t="s">
        <v>514</v>
      </c>
      <c r="S68" s="371"/>
      <c r="T68" s="396"/>
      <c r="U68" s="465"/>
      <c r="V68" s="67"/>
      <c r="W68" s="561"/>
      <c r="X68" s="569" t="s">
        <v>514</v>
      </c>
      <c r="Y68" s="560">
        <f>F64</f>
        <v>0</v>
      </c>
      <c r="Z68" s="560">
        <f>J64</f>
        <v>0</v>
      </c>
      <c r="AA68" s="560">
        <f>N64</f>
        <v>0</v>
      </c>
      <c r="AB68" s="560">
        <f>R64</f>
        <v>0</v>
      </c>
      <c r="AC68" s="559"/>
      <c r="AD68" s="557"/>
    </row>
    <row r="69" spans="1:30" ht="14.45" customHeight="1" x14ac:dyDescent="0.45">
      <c r="A69" s="13"/>
      <c r="B69" s="397" t="s">
        <v>565</v>
      </c>
      <c r="C69" s="485" t="s">
        <v>556</v>
      </c>
      <c r="D69" s="383" t="s">
        <v>516</v>
      </c>
      <c r="E69" s="394">
        <f>'Data import structure'!$N$202</f>
        <v>0</v>
      </c>
      <c r="F69" s="394">
        <f>'Data import structure'!$N$218</f>
        <v>0</v>
      </c>
      <c r="G69" s="371"/>
      <c r="H69" s="372"/>
      <c r="I69" s="394">
        <f>'Data import structure'!$N$203</f>
        <v>0</v>
      </c>
      <c r="J69" s="394">
        <f>'Data import structure'!$N$219</f>
        <v>0</v>
      </c>
      <c r="K69" s="371"/>
      <c r="L69" s="372"/>
      <c r="M69" s="394">
        <f>'Data import structure'!$N$204</f>
        <v>0</v>
      </c>
      <c r="N69" s="394">
        <f>'Data import structure'!$N$220</f>
        <v>0</v>
      </c>
      <c r="O69" s="371"/>
      <c r="P69" s="372"/>
      <c r="Q69" s="394">
        <f>'Data import structure'!$N$205</f>
        <v>0</v>
      </c>
      <c r="R69" s="394">
        <f>'Data import structure'!$N$221</f>
        <v>0</v>
      </c>
      <c r="S69" s="371"/>
      <c r="T69" s="396"/>
      <c r="U69" s="344"/>
      <c r="V69" s="71"/>
      <c r="W69" s="581"/>
      <c r="X69" s="569" t="s">
        <v>519</v>
      </c>
      <c r="Y69" s="560" t="e">
        <f>Y67/$Y$13/3</f>
        <v>#DIV/0!</v>
      </c>
      <c r="Z69" s="560" t="e">
        <f>Z67/$Z$13/3</f>
        <v>#DIV/0!</v>
      </c>
      <c r="AA69" s="560" t="e">
        <f>AA67/$AA$13/3</f>
        <v>#DIV/0!</v>
      </c>
      <c r="AB69" s="560" t="e">
        <f>AB67/$AB$13/3</f>
        <v>#DIV/0!</v>
      </c>
      <c r="AC69" s="559"/>
      <c r="AD69" s="563"/>
    </row>
    <row r="70" spans="1:30" x14ac:dyDescent="0.45">
      <c r="A70" s="13"/>
      <c r="B70" s="397" t="s">
        <v>566</v>
      </c>
      <c r="C70" s="486"/>
      <c r="D70" s="383" t="s">
        <v>520</v>
      </c>
      <c r="E70" s="394">
        <f>'Data import structure'!$N$206</f>
        <v>0</v>
      </c>
      <c r="F70" s="394">
        <f>'Data import structure'!$N$222</f>
        <v>0</v>
      </c>
      <c r="G70" s="371"/>
      <c r="H70" s="372"/>
      <c r="I70" s="394">
        <f>'Data import structure'!$N$207</f>
        <v>0</v>
      </c>
      <c r="J70" s="394">
        <f>'Data import structure'!$N$223</f>
        <v>0</v>
      </c>
      <c r="K70" s="371"/>
      <c r="L70" s="372"/>
      <c r="M70" s="394">
        <f>'Data import structure'!$N$208</f>
        <v>0</v>
      </c>
      <c r="N70" s="394">
        <f>'Data import structure'!$N$224</f>
        <v>0</v>
      </c>
      <c r="O70" s="371"/>
      <c r="P70" s="372"/>
      <c r="Q70" s="394">
        <f>'Data import structure'!$N$209</f>
        <v>0</v>
      </c>
      <c r="R70" s="394">
        <f>'Data import structure'!$N$225</f>
        <v>0</v>
      </c>
      <c r="S70" s="371"/>
      <c r="T70" s="396"/>
      <c r="U70" s="344"/>
      <c r="V70" s="67"/>
      <c r="W70" s="574"/>
      <c r="X70" s="557"/>
      <c r="Y70" s="562"/>
      <c r="Z70" s="562"/>
      <c r="AA70" s="562"/>
      <c r="AB70" s="562"/>
      <c r="AC70" s="562"/>
      <c r="AD70" s="557"/>
    </row>
    <row r="71" spans="1:30" x14ac:dyDescent="0.45">
      <c r="A71" s="13"/>
      <c r="B71" s="397" t="s">
        <v>567</v>
      </c>
      <c r="C71" s="489" t="s">
        <v>560</v>
      </c>
      <c r="D71" s="401"/>
      <c r="E71" s="394">
        <f>'Data import structure'!$N$210</f>
        <v>0</v>
      </c>
      <c r="F71" s="394">
        <f>'Data import structure'!$N$226</f>
        <v>0</v>
      </c>
      <c r="G71" s="371"/>
      <c r="H71" s="372"/>
      <c r="I71" s="394">
        <f>'Data import structure'!$N$211</f>
        <v>0</v>
      </c>
      <c r="J71" s="394">
        <f>'Data import structure'!$N$227</f>
        <v>0</v>
      </c>
      <c r="K71" s="371"/>
      <c r="L71" s="372"/>
      <c r="M71" s="394">
        <f>'Data import structure'!$N$212</f>
        <v>0</v>
      </c>
      <c r="N71" s="394">
        <f>'Data import structure'!$N$228</f>
        <v>0</v>
      </c>
      <c r="O71" s="371"/>
      <c r="P71" s="372"/>
      <c r="Q71" s="394">
        <f>'Data import structure'!$N$213</f>
        <v>0</v>
      </c>
      <c r="R71" s="394">
        <f>'Data import structure'!$N$229</f>
        <v>0</v>
      </c>
      <c r="S71" s="371"/>
      <c r="T71" s="396"/>
      <c r="U71" s="344"/>
      <c r="V71" s="67"/>
      <c r="W71" s="568" t="s">
        <v>521</v>
      </c>
      <c r="X71" s="569" t="s">
        <v>517</v>
      </c>
      <c r="Y71" s="560">
        <f>E65</f>
        <v>0</v>
      </c>
      <c r="Z71" s="560">
        <f>I65</f>
        <v>0</v>
      </c>
      <c r="AA71" s="560">
        <f>M65</f>
        <v>0</v>
      </c>
      <c r="AB71" s="560">
        <f>Q65</f>
        <v>0</v>
      </c>
      <c r="AC71" s="559"/>
      <c r="AD71" s="557"/>
    </row>
    <row r="72" spans="1:30" customFormat="1" x14ac:dyDescent="0.45">
      <c r="A72" s="13"/>
      <c r="B72" s="397" t="s">
        <v>568</v>
      </c>
      <c r="C72" s="489" t="s">
        <v>562</v>
      </c>
      <c r="D72" s="388"/>
      <c r="E72" s="394">
        <f>'Data import structure'!$N$214</f>
        <v>0</v>
      </c>
      <c r="F72" s="394">
        <f>'Data import structure'!$N$230</f>
        <v>0</v>
      </c>
      <c r="G72" s="371"/>
      <c r="H72" s="372"/>
      <c r="I72" s="394">
        <f>'Data import structure'!$N$215</f>
        <v>0</v>
      </c>
      <c r="J72" s="394">
        <f>'Data import structure'!$N$231</f>
        <v>0</v>
      </c>
      <c r="K72" s="371"/>
      <c r="L72" s="372"/>
      <c r="M72" s="394">
        <f>'Data import structure'!$N$216</f>
        <v>0</v>
      </c>
      <c r="N72" s="394">
        <f>'Data import structure'!$N$232</f>
        <v>0</v>
      </c>
      <c r="O72" s="371"/>
      <c r="P72" s="372"/>
      <c r="Q72" s="394">
        <f>'Data import structure'!$N$217</f>
        <v>0</v>
      </c>
      <c r="R72" s="394">
        <f>'Data import structure'!$N$233</f>
        <v>0</v>
      </c>
      <c r="S72" s="371"/>
      <c r="T72" s="396"/>
      <c r="U72" s="344"/>
      <c r="V72" s="67"/>
      <c r="W72" s="561"/>
      <c r="X72" s="569" t="s">
        <v>514</v>
      </c>
      <c r="Y72" s="560">
        <f>F65</f>
        <v>0</v>
      </c>
      <c r="Z72" s="560">
        <f>J65</f>
        <v>0</v>
      </c>
      <c r="AA72" s="560">
        <f>N65</f>
        <v>0</v>
      </c>
      <c r="AB72" s="560">
        <f>R65</f>
        <v>0</v>
      </c>
      <c r="AC72" s="559"/>
      <c r="AD72" s="557"/>
    </row>
    <row r="73" spans="1:30" x14ac:dyDescent="0.45">
      <c r="A73" s="13"/>
      <c r="B73" s="397"/>
      <c r="C73" s="484"/>
      <c r="D73" s="376"/>
      <c r="E73" s="662" t="str">
        <f>E45</f>
        <v>Q4 2024</v>
      </c>
      <c r="F73" s="662"/>
      <c r="G73" s="371"/>
      <c r="H73" s="372"/>
      <c r="I73" s="656" t="str">
        <f>I45</f>
        <v>Q1 2025</v>
      </c>
      <c r="J73" s="656"/>
      <c r="K73" s="371"/>
      <c r="L73" s="374"/>
      <c r="M73" s="656" t="str">
        <f>M45</f>
        <v>Q2 2025</v>
      </c>
      <c r="N73" s="656"/>
      <c r="O73" s="371"/>
      <c r="P73" s="374"/>
      <c r="Q73" s="656" t="str">
        <f>Q45</f>
        <v>Q3 2025</v>
      </c>
      <c r="R73" s="656"/>
      <c r="S73" s="385"/>
      <c r="T73" s="396"/>
      <c r="U73" s="344"/>
      <c r="V73" s="67"/>
      <c r="W73" s="581"/>
      <c r="X73" s="569" t="s">
        <v>519</v>
      </c>
      <c r="Y73" s="560" t="e">
        <f>Y71/$Y$13/3</f>
        <v>#DIV/0!</v>
      </c>
      <c r="Z73" s="560" t="e">
        <f>Z71/$Z$13/3</f>
        <v>#DIV/0!</v>
      </c>
      <c r="AA73" s="560" t="e">
        <f>AA71/$AA$13/3</f>
        <v>#DIV/0!</v>
      </c>
      <c r="AB73" s="560" t="e">
        <f>AB71/$AB$13/3</f>
        <v>#DIV/0!</v>
      </c>
      <c r="AC73" s="559"/>
      <c r="AD73" s="557"/>
    </row>
    <row r="74" spans="1:30" ht="14.45" customHeight="1" x14ac:dyDescent="0.45">
      <c r="A74" s="11"/>
      <c r="B74" s="368" t="s">
        <v>569</v>
      </c>
      <c r="C74" s="399" t="s">
        <v>570</v>
      </c>
      <c r="D74" s="377" t="s">
        <v>494</v>
      </c>
      <c r="E74" s="379" t="s">
        <v>517</v>
      </c>
      <c r="F74" s="379" t="s">
        <v>514</v>
      </c>
      <c r="G74" s="371"/>
      <c r="H74" s="378"/>
      <c r="I74" s="379" t="s">
        <v>517</v>
      </c>
      <c r="J74" s="379" t="s">
        <v>514</v>
      </c>
      <c r="K74" s="371"/>
      <c r="L74" s="380"/>
      <c r="M74" s="379" t="s">
        <v>517</v>
      </c>
      <c r="N74" s="379" t="s">
        <v>514</v>
      </c>
      <c r="O74" s="371"/>
      <c r="P74" s="380"/>
      <c r="Q74" s="379" t="s">
        <v>517</v>
      </c>
      <c r="R74" s="379" t="s">
        <v>514</v>
      </c>
      <c r="S74" s="386"/>
      <c r="T74" s="396"/>
      <c r="U74" s="465"/>
      <c r="V74" s="67"/>
      <c r="W74" s="575"/>
      <c r="X74" s="576"/>
      <c r="Y74" s="557"/>
      <c r="Z74" s="557"/>
      <c r="AA74" s="557"/>
      <c r="AB74" s="557"/>
      <c r="AC74" s="557"/>
      <c r="AD74" s="557"/>
    </row>
    <row r="75" spans="1:30" ht="14.45" customHeight="1" x14ac:dyDescent="0.45">
      <c r="A75" s="13"/>
      <c r="B75" s="397" t="s">
        <v>571</v>
      </c>
      <c r="C75" s="485" t="s">
        <v>556</v>
      </c>
      <c r="D75" s="383" t="s">
        <v>516</v>
      </c>
      <c r="E75" s="394">
        <f>'Data import structure'!$N$234</f>
        <v>0</v>
      </c>
      <c r="F75" s="394">
        <f>'Data import structure'!$N$250</f>
        <v>0</v>
      </c>
      <c r="G75" s="371"/>
      <c r="H75" s="372"/>
      <c r="I75" s="394">
        <f>'Data import structure'!$N$235</f>
        <v>0</v>
      </c>
      <c r="J75" s="394">
        <f>'Data import structure'!$N$251</f>
        <v>0</v>
      </c>
      <c r="K75" s="371"/>
      <c r="L75" s="372"/>
      <c r="M75" s="394">
        <f>'Data import structure'!$N$236</f>
        <v>0</v>
      </c>
      <c r="N75" s="394">
        <f>'Data import structure'!$N$252</f>
        <v>0</v>
      </c>
      <c r="O75" s="371"/>
      <c r="P75" s="372"/>
      <c r="Q75" s="394">
        <f>'Data import structure'!$N$237</f>
        <v>0</v>
      </c>
      <c r="R75" s="394">
        <f>'Data import structure'!$N$253</f>
        <v>0</v>
      </c>
      <c r="S75" s="371"/>
      <c r="T75" s="396"/>
      <c r="U75" s="344"/>
      <c r="V75" s="71"/>
      <c r="W75" s="568" t="s">
        <v>522</v>
      </c>
      <c r="X75" s="569" t="s">
        <v>517</v>
      </c>
      <c r="Y75" s="560">
        <f>E66</f>
        <v>0</v>
      </c>
      <c r="Z75" s="560">
        <f>I66</f>
        <v>0</v>
      </c>
      <c r="AA75" s="560">
        <f>M66</f>
        <v>0</v>
      </c>
      <c r="AB75" s="560">
        <f>Q66</f>
        <v>0</v>
      </c>
      <c r="AC75" s="559"/>
      <c r="AD75" s="563"/>
    </row>
    <row r="76" spans="1:30" ht="14.45" customHeight="1" x14ac:dyDescent="0.45">
      <c r="A76" s="13"/>
      <c r="B76" s="397" t="s">
        <v>572</v>
      </c>
      <c r="C76" s="486"/>
      <c r="D76" s="383" t="s">
        <v>520</v>
      </c>
      <c r="E76" s="394">
        <f>'Data import structure'!$N$238</f>
        <v>0</v>
      </c>
      <c r="F76" s="394">
        <f>'Data import structure'!$N$254</f>
        <v>0</v>
      </c>
      <c r="G76" s="371"/>
      <c r="H76" s="372"/>
      <c r="I76" s="394">
        <f>'Data import structure'!$N$239</f>
        <v>0</v>
      </c>
      <c r="J76" s="394">
        <f>'Data import structure'!$N$255</f>
        <v>0</v>
      </c>
      <c r="K76" s="371"/>
      <c r="L76" s="372"/>
      <c r="M76" s="394">
        <f>'Data import structure'!$N$240</f>
        <v>0</v>
      </c>
      <c r="N76" s="394">
        <f>'Data import structure'!$N$256</f>
        <v>0</v>
      </c>
      <c r="O76" s="371"/>
      <c r="P76" s="372"/>
      <c r="Q76" s="394">
        <f>'Data import structure'!$N$241</f>
        <v>0</v>
      </c>
      <c r="R76" s="394">
        <f>'Data import structure'!$N$257</f>
        <v>0</v>
      </c>
      <c r="S76" s="371"/>
      <c r="T76" s="396"/>
      <c r="U76" s="344"/>
      <c r="V76" s="70"/>
      <c r="W76" s="561"/>
      <c r="X76" s="569" t="s">
        <v>514</v>
      </c>
      <c r="Y76" s="560">
        <f>F66</f>
        <v>0</v>
      </c>
      <c r="Z76" s="560">
        <f>J66</f>
        <v>0</v>
      </c>
      <c r="AA76" s="560">
        <f>N66</f>
        <v>0</v>
      </c>
      <c r="AB76" s="560">
        <f>R66</f>
        <v>0</v>
      </c>
      <c r="AC76" s="559"/>
      <c r="AD76" s="559"/>
    </row>
    <row r="77" spans="1:30" x14ac:dyDescent="0.45">
      <c r="A77" s="13"/>
      <c r="B77" s="397" t="s">
        <v>573</v>
      </c>
      <c r="C77" s="489" t="s">
        <v>560</v>
      </c>
      <c r="D77" s="401"/>
      <c r="E77" s="394">
        <f>'Data import structure'!$N$242</f>
        <v>0</v>
      </c>
      <c r="F77" s="394">
        <f>'Data import structure'!$N$258</f>
        <v>0</v>
      </c>
      <c r="G77" s="371"/>
      <c r="H77" s="372"/>
      <c r="I77" s="394">
        <f>'Data import structure'!$N$243</f>
        <v>0</v>
      </c>
      <c r="J77" s="394">
        <f>'Data import structure'!$N$259</f>
        <v>0</v>
      </c>
      <c r="K77" s="371"/>
      <c r="L77" s="372"/>
      <c r="M77" s="394">
        <f>'Data import structure'!$N$244</f>
        <v>0</v>
      </c>
      <c r="N77" s="394">
        <f>'Data import structure'!$N$260</f>
        <v>0</v>
      </c>
      <c r="O77" s="371"/>
      <c r="P77" s="372"/>
      <c r="Q77" s="394">
        <f>'Data import structure'!$N$245</f>
        <v>0</v>
      </c>
      <c r="R77" s="394">
        <f>'Data import structure'!$N$261</f>
        <v>0</v>
      </c>
      <c r="S77" s="371"/>
      <c r="T77" s="396"/>
      <c r="U77" s="344"/>
      <c r="V77" s="70"/>
      <c r="W77" s="581"/>
      <c r="X77" s="569" t="s">
        <v>519</v>
      </c>
      <c r="Y77" s="560" t="e">
        <f>Y75/$Y$13/3</f>
        <v>#DIV/0!</v>
      </c>
      <c r="Z77" s="560" t="e">
        <f>Z75/$Z$13/3</f>
        <v>#DIV/0!</v>
      </c>
      <c r="AA77" s="560" t="e">
        <f>AA75/$AA$13/3</f>
        <v>#DIV/0!</v>
      </c>
      <c r="AB77" s="560" t="e">
        <f>AB75/$AB$13/3</f>
        <v>#DIV/0!</v>
      </c>
      <c r="AC77" s="559"/>
      <c r="AD77" s="559"/>
    </row>
    <row r="78" spans="1:30" customFormat="1" x14ac:dyDescent="0.45">
      <c r="A78" s="13"/>
      <c r="B78" s="397" t="s">
        <v>574</v>
      </c>
      <c r="C78" s="489" t="s">
        <v>562</v>
      </c>
      <c r="D78" s="401"/>
      <c r="E78" s="394">
        <f>'Data import structure'!$N$246</f>
        <v>0</v>
      </c>
      <c r="F78" s="394">
        <f>'Data import structure'!$N$262</f>
        <v>0</v>
      </c>
      <c r="G78" s="371"/>
      <c r="H78" s="372"/>
      <c r="I78" s="394">
        <f>'Data import structure'!$N$247</f>
        <v>0</v>
      </c>
      <c r="J78" s="394">
        <f>'Data import structure'!$N$263</f>
        <v>0</v>
      </c>
      <c r="K78" s="371"/>
      <c r="L78" s="372"/>
      <c r="M78" s="394">
        <f>'Data import structure'!$N$248</f>
        <v>0</v>
      </c>
      <c r="N78" s="394">
        <f>'Data import structure'!$N$264</f>
        <v>0</v>
      </c>
      <c r="O78" s="371"/>
      <c r="P78" s="372"/>
      <c r="Q78" s="394">
        <f>'Data import structure'!$N$249</f>
        <v>0</v>
      </c>
      <c r="R78" s="394">
        <f>'Data import structure'!$N$265</f>
        <v>0</v>
      </c>
      <c r="S78" s="371"/>
      <c r="T78" s="396"/>
      <c r="U78" s="344"/>
      <c r="V78" s="70"/>
      <c r="W78" s="561"/>
      <c r="X78" s="562"/>
      <c r="Y78" s="562"/>
      <c r="Z78" s="562"/>
      <c r="AA78" s="562"/>
      <c r="AB78" s="562"/>
      <c r="AC78" s="559"/>
      <c r="AD78" s="559"/>
    </row>
    <row r="79" spans="1:30" ht="14.45" customHeight="1" x14ac:dyDescent="0.45">
      <c r="A79" s="13"/>
      <c r="B79" s="397"/>
      <c r="C79" s="484"/>
      <c r="D79" s="397"/>
      <c r="E79" s="662" t="str">
        <f>E45</f>
        <v>Q4 2024</v>
      </c>
      <c r="F79" s="662"/>
      <c r="G79" s="371"/>
      <c r="H79" s="372"/>
      <c r="I79" s="656" t="str">
        <f>I45</f>
        <v>Q1 2025</v>
      </c>
      <c r="J79" s="656"/>
      <c r="K79" s="371"/>
      <c r="L79" s="374"/>
      <c r="M79" s="656" t="str">
        <f>M45</f>
        <v>Q2 2025</v>
      </c>
      <c r="N79" s="656"/>
      <c r="O79" s="371"/>
      <c r="P79" s="374"/>
      <c r="Q79" s="656" t="str">
        <f>Q45</f>
        <v>Q3 2025</v>
      </c>
      <c r="R79" s="656"/>
      <c r="S79" s="491"/>
      <c r="T79" s="396"/>
      <c r="U79" s="344"/>
      <c r="V79" s="70"/>
      <c r="W79" s="580" t="s">
        <v>575</v>
      </c>
      <c r="X79" s="576"/>
      <c r="Y79" s="567" t="str">
        <f>$E$27</f>
        <v>As of 31.12.2024</v>
      </c>
      <c r="Z79" s="567" t="str">
        <f>$I$27</f>
        <v>As of 31.03.2025</v>
      </c>
      <c r="AA79" s="567" t="str">
        <f>$M$27</f>
        <v>As of 30.06.2025</v>
      </c>
      <c r="AB79" s="567" t="str">
        <f>$Q$27</f>
        <v>As of 30.09.2025</v>
      </c>
      <c r="AC79" s="559"/>
      <c r="AD79" s="559"/>
    </row>
    <row r="80" spans="1:30" ht="14.45" customHeight="1" x14ac:dyDescent="0.45">
      <c r="A80" s="11"/>
      <c r="B80" s="368" t="s">
        <v>576</v>
      </c>
      <c r="C80" s="399" t="s">
        <v>1338</v>
      </c>
      <c r="D80" s="377" t="s">
        <v>494</v>
      </c>
      <c r="E80" s="379" t="s">
        <v>517</v>
      </c>
      <c r="F80" s="379" t="s">
        <v>514</v>
      </c>
      <c r="G80" s="371"/>
      <c r="H80" s="378"/>
      <c r="I80" s="379" t="s">
        <v>517</v>
      </c>
      <c r="J80" s="379" t="s">
        <v>514</v>
      </c>
      <c r="K80" s="371"/>
      <c r="L80" s="380"/>
      <c r="M80" s="379" t="s">
        <v>517</v>
      </c>
      <c r="N80" s="379" t="s">
        <v>514</v>
      </c>
      <c r="O80" s="371"/>
      <c r="P80" s="380"/>
      <c r="Q80" s="379" t="s">
        <v>517</v>
      </c>
      <c r="R80" s="379" t="s">
        <v>514</v>
      </c>
      <c r="S80" s="371"/>
      <c r="T80" s="396"/>
      <c r="U80" s="465"/>
      <c r="V80" s="70"/>
      <c r="W80" s="568" t="s">
        <v>516</v>
      </c>
      <c r="X80" s="569" t="s">
        <v>517</v>
      </c>
      <c r="Y80" s="560">
        <f>E69</f>
        <v>0</v>
      </c>
      <c r="Z80" s="560">
        <f>I69</f>
        <v>0</v>
      </c>
      <c r="AA80" s="560">
        <f>M69</f>
        <v>0</v>
      </c>
      <c r="AB80" s="560">
        <f>Q69</f>
        <v>0</v>
      </c>
      <c r="AC80" s="559"/>
      <c r="AD80" s="559"/>
    </row>
    <row r="81" spans="1:30" s="3" customFormat="1" ht="14.45" customHeight="1" x14ac:dyDescent="0.45">
      <c r="A81" s="13"/>
      <c r="B81" s="397" t="s">
        <v>577</v>
      </c>
      <c r="C81" s="489" t="s">
        <v>562</v>
      </c>
      <c r="D81" s="401"/>
      <c r="E81" s="394">
        <f>'Data import structure'!$N$266</f>
        <v>0</v>
      </c>
      <c r="F81" s="394">
        <f>'Data import structure'!$N$270</f>
        <v>0</v>
      </c>
      <c r="G81" s="371"/>
      <c r="H81" s="372"/>
      <c r="I81" s="394">
        <f>'Data import structure'!$N$267</f>
        <v>0</v>
      </c>
      <c r="J81" s="394">
        <f>'Data import structure'!$N$271</f>
        <v>0</v>
      </c>
      <c r="K81" s="371"/>
      <c r="L81" s="372"/>
      <c r="M81" s="394">
        <f>'Data import structure'!$N$268</f>
        <v>0</v>
      </c>
      <c r="N81" s="394">
        <f>'Data import structure'!$N$272</f>
        <v>0</v>
      </c>
      <c r="O81" s="371"/>
      <c r="P81" s="372"/>
      <c r="Q81" s="394">
        <f>'Data import structure'!$N$269</f>
        <v>0</v>
      </c>
      <c r="R81" s="394">
        <f>'Data import structure'!$N$273</f>
        <v>0</v>
      </c>
      <c r="S81" s="386"/>
      <c r="T81" s="396"/>
      <c r="U81" s="344"/>
      <c r="V81" s="70"/>
      <c r="W81" s="561"/>
      <c r="X81" s="569" t="s">
        <v>514</v>
      </c>
      <c r="Y81" s="560">
        <f>F69</f>
        <v>0</v>
      </c>
      <c r="Z81" s="560">
        <f>J69</f>
        <v>0</v>
      </c>
      <c r="AA81" s="560">
        <f>N69</f>
        <v>0</v>
      </c>
      <c r="AB81" s="560">
        <f>R69</f>
        <v>0</v>
      </c>
      <c r="AC81" s="559"/>
      <c r="AD81" s="559"/>
    </row>
    <row r="82" spans="1:30" customFormat="1" ht="14.45" customHeight="1" x14ac:dyDescent="0.45">
      <c r="A82" s="13"/>
      <c r="B82" s="397"/>
      <c r="C82" s="484"/>
      <c r="D82" s="397"/>
      <c r="E82" s="372"/>
      <c r="F82" s="374"/>
      <c r="G82" s="371"/>
      <c r="H82" s="372"/>
      <c r="I82" s="372"/>
      <c r="J82" s="374"/>
      <c r="K82" s="371"/>
      <c r="L82" s="372"/>
      <c r="M82" s="372"/>
      <c r="N82" s="372"/>
      <c r="O82" s="371"/>
      <c r="P82" s="372"/>
      <c r="Q82" s="372"/>
      <c r="R82" s="372"/>
      <c r="S82" s="371"/>
      <c r="T82" s="396"/>
      <c r="U82" s="344"/>
      <c r="V82" s="70"/>
      <c r="W82" s="581"/>
      <c r="X82" s="569" t="s">
        <v>519</v>
      </c>
      <c r="Y82" s="560" t="e">
        <f>Y80/$Y$14/3</f>
        <v>#DIV/0!</v>
      </c>
      <c r="Z82" s="560" t="e">
        <f>Z80/$Z$14/3</f>
        <v>#DIV/0!</v>
      </c>
      <c r="AA82" s="560" t="e">
        <f>AA80/$AA$14/3</f>
        <v>#DIV/0!</v>
      </c>
      <c r="AB82" s="560" t="e">
        <f>AB80/$AB$14/3</f>
        <v>#DIV/0!</v>
      </c>
      <c r="AC82" s="559"/>
      <c r="AD82" s="559"/>
    </row>
    <row r="83" spans="1:30" x14ac:dyDescent="0.45">
      <c r="A83" s="19"/>
      <c r="B83" s="376"/>
      <c r="C83" s="492"/>
      <c r="D83" s="397"/>
      <c r="E83" s="662" t="str">
        <f>E45</f>
        <v>Q4 2024</v>
      </c>
      <c r="F83" s="662"/>
      <c r="G83" s="371"/>
      <c r="H83" s="372"/>
      <c r="I83" s="656" t="str">
        <f>I45</f>
        <v>Q1 2025</v>
      </c>
      <c r="J83" s="656"/>
      <c r="K83" s="371"/>
      <c r="L83" s="374"/>
      <c r="M83" s="656" t="str">
        <f>M45</f>
        <v>Q2 2025</v>
      </c>
      <c r="N83" s="656"/>
      <c r="O83" s="371"/>
      <c r="P83" s="374"/>
      <c r="Q83" s="656" t="str">
        <f>Q45</f>
        <v>Q3 2025</v>
      </c>
      <c r="R83" s="656"/>
      <c r="S83" s="371"/>
      <c r="T83" s="396"/>
      <c r="U83" s="351"/>
      <c r="V83" s="67"/>
      <c r="W83" s="568" t="s">
        <v>520</v>
      </c>
      <c r="X83" s="569" t="s">
        <v>517</v>
      </c>
      <c r="Y83" s="560">
        <f>E70</f>
        <v>0</v>
      </c>
      <c r="Z83" s="560">
        <f>I70</f>
        <v>0</v>
      </c>
      <c r="AA83" s="560">
        <f>M70</f>
        <v>0</v>
      </c>
      <c r="AB83" s="560">
        <f>Q70</f>
        <v>0</v>
      </c>
      <c r="AC83" s="559"/>
      <c r="AD83" s="557"/>
    </row>
    <row r="84" spans="1:30" ht="14.45" customHeight="1" x14ac:dyDescent="0.45">
      <c r="A84" s="11"/>
      <c r="B84" s="368" t="s">
        <v>578</v>
      </c>
      <c r="C84" s="399" t="s">
        <v>579</v>
      </c>
      <c r="D84" s="397"/>
      <c r="E84" s="379" t="s">
        <v>517</v>
      </c>
      <c r="F84" s="379" t="s">
        <v>514</v>
      </c>
      <c r="G84" s="371"/>
      <c r="H84" s="378"/>
      <c r="I84" s="379" t="s">
        <v>517</v>
      </c>
      <c r="J84" s="379" t="s">
        <v>514</v>
      </c>
      <c r="K84" s="371"/>
      <c r="L84" s="380"/>
      <c r="M84" s="379" t="s">
        <v>517</v>
      </c>
      <c r="N84" s="379" t="s">
        <v>514</v>
      </c>
      <c r="O84" s="371"/>
      <c r="P84" s="380"/>
      <c r="Q84" s="379" t="s">
        <v>517</v>
      </c>
      <c r="R84" s="379" t="s">
        <v>514</v>
      </c>
      <c r="S84" s="386"/>
      <c r="T84" s="396"/>
      <c r="U84" s="465"/>
      <c r="V84" s="67"/>
      <c r="W84" s="561"/>
      <c r="X84" s="569" t="s">
        <v>514</v>
      </c>
      <c r="Y84" s="560">
        <f>F70</f>
        <v>0</v>
      </c>
      <c r="Z84" s="560">
        <f>J70</f>
        <v>0</v>
      </c>
      <c r="AA84" s="560">
        <f>N70</f>
        <v>0</v>
      </c>
      <c r="AB84" s="560">
        <f>R70</f>
        <v>0</v>
      </c>
      <c r="AC84" s="559"/>
      <c r="AD84" s="557"/>
    </row>
    <row r="85" spans="1:30" ht="14.45" customHeight="1" x14ac:dyDescent="0.45">
      <c r="A85" s="13"/>
      <c r="B85" s="397" t="s">
        <v>580</v>
      </c>
      <c r="C85" s="489" t="s">
        <v>581</v>
      </c>
      <c r="D85" s="401" t="s">
        <v>516</v>
      </c>
      <c r="E85" s="394">
        <f>'Data import structure'!$N$274</f>
        <v>0</v>
      </c>
      <c r="F85" s="394">
        <f>'Data import structure'!$N$290</f>
        <v>0</v>
      </c>
      <c r="G85" s="371"/>
      <c r="H85" s="372"/>
      <c r="I85" s="394">
        <f>'Data import structure'!$N$275</f>
        <v>0</v>
      </c>
      <c r="J85" s="394">
        <f>'Data import structure'!$N$291</f>
        <v>0</v>
      </c>
      <c r="K85" s="371"/>
      <c r="L85" s="374"/>
      <c r="M85" s="394">
        <f>'Data import structure'!$N$276</f>
        <v>0</v>
      </c>
      <c r="N85" s="394">
        <f>'Data import structure'!$N$292</f>
        <v>0</v>
      </c>
      <c r="O85" s="371"/>
      <c r="P85" s="372"/>
      <c r="Q85" s="394">
        <f>'Data import structure'!$N$277</f>
        <v>0</v>
      </c>
      <c r="R85" s="394">
        <f>'Data import structure'!$N$293</f>
        <v>0</v>
      </c>
      <c r="S85" s="371"/>
      <c r="T85" s="396"/>
      <c r="U85" s="344"/>
      <c r="V85" s="67"/>
      <c r="W85" s="581"/>
      <c r="X85" s="569" t="s">
        <v>519</v>
      </c>
      <c r="Y85" s="560" t="e">
        <f>Y83/$Y$14/3</f>
        <v>#DIV/0!</v>
      </c>
      <c r="Z85" s="560" t="e">
        <f>Z83/$Z$14/3</f>
        <v>#DIV/0!</v>
      </c>
      <c r="AA85" s="560" t="e">
        <f>AA83/$AA$14/3</f>
        <v>#DIV/0!</v>
      </c>
      <c r="AB85" s="560" t="e">
        <f>AB83/$AB$14/3</f>
        <v>#DIV/0!</v>
      </c>
      <c r="AC85" s="559"/>
      <c r="AD85" s="557"/>
    </row>
    <row r="86" spans="1:30" ht="14.45" customHeight="1" x14ac:dyDescent="0.45">
      <c r="A86" s="13"/>
      <c r="B86" s="397" t="s">
        <v>582</v>
      </c>
      <c r="C86" s="486"/>
      <c r="D86" s="401" t="s">
        <v>520</v>
      </c>
      <c r="E86" s="394">
        <f>'Data import structure'!$N$278</f>
        <v>0</v>
      </c>
      <c r="F86" s="394">
        <f>'Data import structure'!$N$294</f>
        <v>0</v>
      </c>
      <c r="G86" s="371"/>
      <c r="H86" s="372"/>
      <c r="I86" s="394">
        <f>'Data import structure'!$N$279</f>
        <v>0</v>
      </c>
      <c r="J86" s="394">
        <f>'Data import structure'!$N$295</f>
        <v>0</v>
      </c>
      <c r="K86" s="371"/>
      <c r="L86" s="374"/>
      <c r="M86" s="394">
        <f>'Data import structure'!$N$280</f>
        <v>0</v>
      </c>
      <c r="N86" s="394">
        <f>'Data import structure'!$N$296</f>
        <v>0</v>
      </c>
      <c r="O86" s="371"/>
      <c r="P86" s="372"/>
      <c r="Q86" s="394">
        <f>'Data import structure'!$N$281</f>
        <v>0</v>
      </c>
      <c r="R86" s="394">
        <f>'Data import structure'!$N$297</f>
        <v>0</v>
      </c>
      <c r="S86" s="371"/>
      <c r="T86" s="396"/>
      <c r="U86" s="344"/>
      <c r="V86" s="67"/>
      <c r="W86" s="574"/>
      <c r="X86" s="557"/>
      <c r="Y86" s="557"/>
      <c r="Z86" s="557"/>
      <c r="AA86" s="557"/>
      <c r="AB86" s="557"/>
      <c r="AC86" s="557"/>
      <c r="AD86" s="557"/>
    </row>
    <row r="87" spans="1:30" ht="27.95" customHeight="1" x14ac:dyDescent="0.45">
      <c r="A87" s="13"/>
      <c r="B87" s="397" t="s">
        <v>583</v>
      </c>
      <c r="C87" s="489" t="s">
        <v>521</v>
      </c>
      <c r="D87" s="401"/>
      <c r="E87" s="394">
        <f>'Data import structure'!$N$282</f>
        <v>0</v>
      </c>
      <c r="F87" s="394">
        <f>'Data import structure'!$N$298</f>
        <v>0</v>
      </c>
      <c r="G87" s="371"/>
      <c r="H87" s="372"/>
      <c r="I87" s="394">
        <f>'Data import structure'!$N$283</f>
        <v>0</v>
      </c>
      <c r="J87" s="394">
        <f>'Data import structure'!$N$299</f>
        <v>0</v>
      </c>
      <c r="K87" s="371"/>
      <c r="L87" s="374"/>
      <c r="M87" s="394">
        <f>'Data import structure'!$N$284</f>
        <v>0</v>
      </c>
      <c r="N87" s="394">
        <f>'Data import structure'!$N$300</f>
        <v>0</v>
      </c>
      <c r="O87" s="371"/>
      <c r="P87" s="372"/>
      <c r="Q87" s="394">
        <f>'Data import structure'!$N$285</f>
        <v>0</v>
      </c>
      <c r="R87" s="394">
        <f>'Data import structure'!$N$301</f>
        <v>0</v>
      </c>
      <c r="S87" s="371"/>
      <c r="T87" s="396"/>
      <c r="U87" s="344"/>
      <c r="V87" s="67"/>
      <c r="W87" s="568" t="s">
        <v>521</v>
      </c>
      <c r="X87" s="569" t="s">
        <v>517</v>
      </c>
      <c r="Y87" s="560">
        <f>E71</f>
        <v>0</v>
      </c>
      <c r="Z87" s="560">
        <f>I71</f>
        <v>0</v>
      </c>
      <c r="AA87" s="560">
        <f>M71</f>
        <v>0</v>
      </c>
      <c r="AB87" s="560">
        <f>Q71</f>
        <v>0</v>
      </c>
      <c r="AC87" s="559"/>
      <c r="AD87" s="557"/>
    </row>
    <row r="88" spans="1:30" x14ac:dyDescent="0.45">
      <c r="A88" s="13"/>
      <c r="B88" s="397" t="s">
        <v>584</v>
      </c>
      <c r="C88" s="489" t="s">
        <v>585</v>
      </c>
      <c r="D88" s="401"/>
      <c r="E88" s="394">
        <f>'Data import structure'!$N$286</f>
        <v>0</v>
      </c>
      <c r="F88" s="394">
        <f>'Data import structure'!$N$302</f>
        <v>0</v>
      </c>
      <c r="G88" s="371"/>
      <c r="H88" s="372"/>
      <c r="I88" s="394">
        <f>'Data import structure'!$N$287</f>
        <v>0</v>
      </c>
      <c r="J88" s="394">
        <f>'Data import structure'!$N$303</f>
        <v>0</v>
      </c>
      <c r="K88" s="371"/>
      <c r="L88" s="374"/>
      <c r="M88" s="394">
        <f>'Data import structure'!$N$288</f>
        <v>0</v>
      </c>
      <c r="N88" s="394">
        <f>'Data import structure'!$N$304</f>
        <v>0</v>
      </c>
      <c r="O88" s="371"/>
      <c r="P88" s="372"/>
      <c r="Q88" s="394">
        <f>'Data import structure'!$N$289</f>
        <v>0</v>
      </c>
      <c r="R88" s="394">
        <f>'Data import structure'!$N$305</f>
        <v>0</v>
      </c>
      <c r="S88" s="371"/>
      <c r="T88" s="396"/>
      <c r="U88" s="344"/>
      <c r="V88" s="70"/>
      <c r="W88" s="561"/>
      <c r="X88" s="569" t="s">
        <v>514</v>
      </c>
      <c r="Y88" s="560">
        <f>F71</f>
        <v>0</v>
      </c>
      <c r="Z88" s="560">
        <f>J71</f>
        <v>0</v>
      </c>
      <c r="AA88" s="560">
        <f>N71</f>
        <v>0</v>
      </c>
      <c r="AB88" s="560">
        <f>R71</f>
        <v>0</v>
      </c>
      <c r="AC88" s="559"/>
      <c r="AD88" s="559"/>
    </row>
    <row r="89" spans="1:30" ht="14.45" customHeight="1" x14ac:dyDescent="0.45">
      <c r="A89" s="13"/>
      <c r="B89" s="397"/>
      <c r="C89" s="484"/>
      <c r="D89" s="397"/>
      <c r="E89" s="374"/>
      <c r="F89" s="374"/>
      <c r="G89" s="371"/>
      <c r="H89" s="374"/>
      <c r="I89" s="374"/>
      <c r="J89" s="374"/>
      <c r="K89" s="371"/>
      <c r="L89" s="374"/>
      <c r="M89" s="374"/>
      <c r="N89" s="374"/>
      <c r="O89" s="371"/>
      <c r="P89" s="372"/>
      <c r="Q89" s="374"/>
      <c r="R89" s="374"/>
      <c r="S89" s="371"/>
      <c r="T89" s="396"/>
      <c r="U89" s="344"/>
      <c r="V89" s="67"/>
      <c r="W89" s="581"/>
      <c r="X89" s="569" t="s">
        <v>519</v>
      </c>
      <c r="Y89" s="560" t="e">
        <f>Y87/$Y$14/3</f>
        <v>#DIV/0!</v>
      </c>
      <c r="Z89" s="560" t="e">
        <f>Z87/$Z$14/3</f>
        <v>#DIV/0!</v>
      </c>
      <c r="AA89" s="560" t="e">
        <f>AA87/$AA$14/3</f>
        <v>#DIV/0!</v>
      </c>
      <c r="AB89" s="560" t="e">
        <f>AB87/$AB$14/3</f>
        <v>#DIV/0!</v>
      </c>
      <c r="AC89" s="559"/>
      <c r="AD89" s="557"/>
    </row>
    <row r="90" spans="1:30" x14ac:dyDescent="0.45">
      <c r="A90" s="13"/>
      <c r="B90" s="397" t="s">
        <v>586</v>
      </c>
      <c r="C90" s="485" t="s">
        <v>587</v>
      </c>
      <c r="D90" s="488" t="s">
        <v>494</v>
      </c>
      <c r="E90" s="493"/>
      <c r="F90" s="394">
        <f>'Data import structure'!$N$306</f>
        <v>0</v>
      </c>
      <c r="G90" s="371"/>
      <c r="H90" s="372"/>
      <c r="I90" s="378"/>
      <c r="J90" s="394">
        <f>'Data import structure'!$N$307</f>
        <v>0</v>
      </c>
      <c r="K90" s="371"/>
      <c r="L90" s="372"/>
      <c r="M90" s="378"/>
      <c r="N90" s="394">
        <f>'Data import structure'!$N$308</f>
        <v>0</v>
      </c>
      <c r="O90" s="371"/>
      <c r="P90" s="372"/>
      <c r="Q90" s="378"/>
      <c r="R90" s="394">
        <f>'Data import structure'!$N$309</f>
        <v>0</v>
      </c>
      <c r="S90" s="371"/>
      <c r="T90" s="396"/>
      <c r="U90" s="344"/>
      <c r="V90" s="67"/>
      <c r="W90" s="575"/>
      <c r="X90" s="576"/>
      <c r="Y90" s="557"/>
      <c r="Z90" s="557"/>
      <c r="AA90" s="557"/>
      <c r="AB90" s="557"/>
      <c r="AC90" s="557"/>
      <c r="AD90" s="557"/>
    </row>
    <row r="91" spans="1:30" s="3" customFormat="1" x14ac:dyDescent="0.45">
      <c r="A91" s="13"/>
      <c r="B91" s="397"/>
      <c r="C91" s="486"/>
      <c r="D91" s="370"/>
      <c r="E91" s="378"/>
      <c r="F91" s="372"/>
      <c r="G91" s="371"/>
      <c r="H91" s="372"/>
      <c r="I91" s="372"/>
      <c r="J91" s="372"/>
      <c r="K91" s="371"/>
      <c r="L91" s="372"/>
      <c r="M91" s="372"/>
      <c r="N91" s="372"/>
      <c r="O91" s="371"/>
      <c r="P91" s="372"/>
      <c r="Q91" s="372"/>
      <c r="R91" s="372"/>
      <c r="S91" s="371"/>
      <c r="T91" s="396"/>
      <c r="U91" s="344"/>
      <c r="V91" s="67"/>
      <c r="W91" s="568" t="s">
        <v>522</v>
      </c>
      <c r="X91" s="569" t="s">
        <v>517</v>
      </c>
      <c r="Y91" s="560">
        <f>E72</f>
        <v>0</v>
      </c>
      <c r="Z91" s="560">
        <f>I72</f>
        <v>0</v>
      </c>
      <c r="AA91" s="560">
        <f>M72</f>
        <v>0</v>
      </c>
      <c r="AB91" s="560">
        <f>Q72</f>
        <v>0</v>
      </c>
      <c r="AC91" s="559"/>
      <c r="AD91" s="557"/>
    </row>
    <row r="92" spans="1:30" customFormat="1" ht="50.45" customHeight="1" x14ac:dyDescent="0.45">
      <c r="A92" s="13"/>
      <c r="B92" s="368" t="s">
        <v>588</v>
      </c>
      <c r="C92" s="494" t="s">
        <v>589</v>
      </c>
      <c r="D92" s="488" t="s">
        <v>494</v>
      </c>
      <c r="E92" s="493"/>
      <c r="F92" s="394">
        <f>'Data import structure'!$N$310</f>
        <v>0</v>
      </c>
      <c r="G92" s="371"/>
      <c r="H92" s="372"/>
      <c r="I92" s="372"/>
      <c r="J92" s="394">
        <f>'Data import structure'!$N$311</f>
        <v>0</v>
      </c>
      <c r="K92" s="371"/>
      <c r="L92" s="372"/>
      <c r="M92" s="372"/>
      <c r="N92" s="394">
        <f>'Data import structure'!$N$312</f>
        <v>0</v>
      </c>
      <c r="O92" s="371"/>
      <c r="P92" s="372"/>
      <c r="Q92" s="372"/>
      <c r="R92" s="394">
        <f>'Data import structure'!$N$313</f>
        <v>0</v>
      </c>
      <c r="S92" s="371"/>
      <c r="T92" s="396"/>
      <c r="U92" s="344"/>
      <c r="V92" s="67"/>
      <c r="W92" s="561"/>
      <c r="X92" s="569" t="s">
        <v>514</v>
      </c>
      <c r="Y92" s="560">
        <f>F72</f>
        <v>0</v>
      </c>
      <c r="Z92" s="560">
        <f>J72</f>
        <v>0</v>
      </c>
      <c r="AA92" s="560">
        <f>N72</f>
        <v>0</v>
      </c>
      <c r="AB92" s="560">
        <f>R72</f>
        <v>0</v>
      </c>
      <c r="AC92" s="559"/>
      <c r="AD92" s="557"/>
    </row>
    <row r="93" spans="1:30" customFormat="1" x14ac:dyDescent="0.45">
      <c r="A93" s="13"/>
      <c r="B93" s="397"/>
      <c r="C93" s="486"/>
      <c r="D93" s="397"/>
      <c r="E93" s="372"/>
      <c r="F93" s="372"/>
      <c r="G93" s="371"/>
      <c r="H93" s="372"/>
      <c r="I93" s="372"/>
      <c r="J93" s="372"/>
      <c r="K93" s="371"/>
      <c r="L93" s="372"/>
      <c r="M93" s="372"/>
      <c r="N93" s="372"/>
      <c r="O93" s="371"/>
      <c r="P93" s="372"/>
      <c r="Q93" s="372"/>
      <c r="R93" s="372"/>
      <c r="S93" s="371"/>
      <c r="T93" s="396"/>
      <c r="U93" s="344"/>
      <c r="V93" s="67"/>
      <c r="W93" s="581"/>
      <c r="X93" s="569" t="s">
        <v>519</v>
      </c>
      <c r="Y93" s="560" t="e">
        <f>Y91/$Y$14/3</f>
        <v>#DIV/0!</v>
      </c>
      <c r="Z93" s="560" t="e">
        <f>Z91/$Z$14/3</f>
        <v>#DIV/0!</v>
      </c>
      <c r="AA93" s="560" t="e">
        <f>AA91/$AA$14/3</f>
        <v>#DIV/0!</v>
      </c>
      <c r="AB93" s="560" t="e">
        <f>AB91/$AB$14/3</f>
        <v>#DIV/0!</v>
      </c>
      <c r="AC93" s="559"/>
      <c r="AD93" s="557"/>
    </row>
    <row r="94" spans="1:30" customFormat="1" ht="35.65" x14ac:dyDescent="0.45">
      <c r="A94" s="19"/>
      <c r="B94" s="368" t="s">
        <v>590</v>
      </c>
      <c r="C94" s="399" t="s">
        <v>1588</v>
      </c>
      <c r="D94" s="377" t="s">
        <v>494</v>
      </c>
      <c r="E94" s="662" t="str">
        <f>E45</f>
        <v>Q4 2024</v>
      </c>
      <c r="F94" s="662"/>
      <c r="G94" s="371"/>
      <c r="H94" s="372"/>
      <c r="I94" s="656" t="str">
        <f>I45</f>
        <v>Q1 2025</v>
      </c>
      <c r="J94" s="656"/>
      <c r="K94" s="371"/>
      <c r="L94" s="374"/>
      <c r="M94" s="656" t="str">
        <f>M45</f>
        <v>Q2 2025</v>
      </c>
      <c r="N94" s="656"/>
      <c r="O94" s="371"/>
      <c r="P94" s="374"/>
      <c r="Q94" s="656" t="str">
        <f>Q45</f>
        <v>Q3 2025</v>
      </c>
      <c r="R94" s="656"/>
      <c r="S94" s="371"/>
      <c r="T94" s="396"/>
      <c r="U94" s="351"/>
      <c r="V94" s="70"/>
      <c r="W94" s="575"/>
      <c r="X94" s="576"/>
      <c r="Y94" s="576"/>
      <c r="Z94" s="576"/>
      <c r="AA94" s="576"/>
      <c r="AB94" s="576"/>
      <c r="AC94" s="557"/>
      <c r="AD94" s="559"/>
    </row>
    <row r="95" spans="1:30" x14ac:dyDescent="0.45">
      <c r="A95" s="11"/>
      <c r="B95" s="368"/>
      <c r="C95" s="399" t="s">
        <v>591</v>
      </c>
      <c r="D95" s="397"/>
      <c r="E95" s="379" t="s">
        <v>517</v>
      </c>
      <c r="F95" s="379" t="s">
        <v>514</v>
      </c>
      <c r="G95" s="371"/>
      <c r="H95" s="378"/>
      <c r="I95" s="379" t="s">
        <v>517</v>
      </c>
      <c r="J95" s="379" t="s">
        <v>514</v>
      </c>
      <c r="K95" s="371"/>
      <c r="L95" s="380"/>
      <c r="M95" s="379" t="s">
        <v>517</v>
      </c>
      <c r="N95" s="379" t="s">
        <v>514</v>
      </c>
      <c r="O95" s="371"/>
      <c r="P95" s="380"/>
      <c r="Q95" s="379" t="s">
        <v>517</v>
      </c>
      <c r="R95" s="379" t="s">
        <v>514</v>
      </c>
      <c r="S95" s="371"/>
      <c r="T95" s="396"/>
      <c r="U95" s="465"/>
      <c r="V95" s="67"/>
      <c r="W95" s="580" t="s">
        <v>592</v>
      </c>
      <c r="X95" s="576"/>
      <c r="Y95" s="567" t="str">
        <f>$E$27</f>
        <v>As of 31.12.2024</v>
      </c>
      <c r="Z95" s="567" t="str">
        <f>$I$27</f>
        <v>As of 31.03.2025</v>
      </c>
      <c r="AA95" s="567" t="str">
        <f>$M$27</f>
        <v>As of 30.06.2025</v>
      </c>
      <c r="AB95" s="567" t="str">
        <f>$Q$27</f>
        <v>As of 30.09.2025</v>
      </c>
      <c r="AC95" s="559"/>
      <c r="AD95" s="557"/>
    </row>
    <row r="96" spans="1:30" x14ac:dyDescent="0.45">
      <c r="A96" s="11"/>
      <c r="B96" s="397" t="s">
        <v>593</v>
      </c>
      <c r="C96" s="485" t="s">
        <v>594</v>
      </c>
      <c r="D96" s="383" t="s">
        <v>516</v>
      </c>
      <c r="E96" s="394">
        <f>'Data import structure'!$N$314</f>
        <v>0</v>
      </c>
      <c r="F96" s="394">
        <f>'Data import structure'!$N$330</f>
        <v>0</v>
      </c>
      <c r="G96" s="371"/>
      <c r="H96" s="372"/>
      <c r="I96" s="394">
        <f>'Data import structure'!$N$315</f>
        <v>0</v>
      </c>
      <c r="J96" s="394">
        <f>'Data import structure'!$N$331</f>
        <v>0</v>
      </c>
      <c r="K96" s="371"/>
      <c r="L96" s="372"/>
      <c r="M96" s="394">
        <f>'Data import structure'!$N$316</f>
        <v>0</v>
      </c>
      <c r="N96" s="394">
        <f>'Data import structure'!$N$332</f>
        <v>0</v>
      </c>
      <c r="O96" s="371"/>
      <c r="P96" s="372"/>
      <c r="Q96" s="394">
        <f>'Data import structure'!$N$317</f>
        <v>0</v>
      </c>
      <c r="R96" s="394">
        <f>'Data import structure'!$N$333</f>
        <v>0</v>
      </c>
      <c r="S96" s="371"/>
      <c r="T96" s="396"/>
      <c r="U96" s="465"/>
      <c r="V96" s="67"/>
      <c r="W96" s="568" t="s">
        <v>516</v>
      </c>
      <c r="X96" s="569" t="s">
        <v>517</v>
      </c>
      <c r="Y96" s="560">
        <f>E75</f>
        <v>0</v>
      </c>
      <c r="Z96" s="560">
        <f>I75</f>
        <v>0</v>
      </c>
      <c r="AA96" s="560">
        <f>M75</f>
        <v>0</v>
      </c>
      <c r="AB96" s="560">
        <f>Q75</f>
        <v>0</v>
      </c>
      <c r="AC96" s="559"/>
      <c r="AD96" s="557"/>
    </row>
    <row r="97" spans="1:30" x14ac:dyDescent="0.45">
      <c r="A97" s="11"/>
      <c r="B97" s="397" t="s">
        <v>595</v>
      </c>
      <c r="C97" s="486"/>
      <c r="D97" s="383" t="s">
        <v>520</v>
      </c>
      <c r="E97" s="394">
        <f>'Data import structure'!$N$318</f>
        <v>0</v>
      </c>
      <c r="F97" s="394">
        <f>'Data import structure'!$N$334</f>
        <v>0</v>
      </c>
      <c r="G97" s="371"/>
      <c r="H97" s="372"/>
      <c r="I97" s="394">
        <f>'Data import structure'!$N$319</f>
        <v>0</v>
      </c>
      <c r="J97" s="394">
        <f>'Data import structure'!$N$335</f>
        <v>0</v>
      </c>
      <c r="K97" s="371"/>
      <c r="L97" s="372"/>
      <c r="M97" s="394">
        <f>'Data import structure'!$N$320</f>
        <v>0</v>
      </c>
      <c r="N97" s="394">
        <f>'Data import structure'!$N$336</f>
        <v>0</v>
      </c>
      <c r="O97" s="371"/>
      <c r="P97" s="372"/>
      <c r="Q97" s="394">
        <f>'Data import structure'!$N$321</f>
        <v>0</v>
      </c>
      <c r="R97" s="394">
        <f>'Data import structure'!$N$337</f>
        <v>0</v>
      </c>
      <c r="S97" s="371"/>
      <c r="T97" s="396"/>
      <c r="U97" s="465"/>
      <c r="V97" s="71"/>
      <c r="W97" s="561"/>
      <c r="X97" s="569" t="s">
        <v>514</v>
      </c>
      <c r="Y97" s="560">
        <f>F75</f>
        <v>0</v>
      </c>
      <c r="Z97" s="560">
        <f>J75</f>
        <v>0</v>
      </c>
      <c r="AA97" s="560">
        <f>N75</f>
        <v>0</v>
      </c>
      <c r="AB97" s="560">
        <f>R75</f>
        <v>0</v>
      </c>
      <c r="AC97" s="559"/>
      <c r="AD97" s="563"/>
    </row>
    <row r="98" spans="1:30" x14ac:dyDescent="0.45">
      <c r="A98" s="13"/>
      <c r="B98" s="397" t="s">
        <v>596</v>
      </c>
      <c r="C98" s="489" t="s">
        <v>521</v>
      </c>
      <c r="D98" s="401"/>
      <c r="E98" s="394">
        <f>'Data import structure'!$N$322</f>
        <v>0</v>
      </c>
      <c r="F98" s="394">
        <f>'Data import structure'!$N$338</f>
        <v>0</v>
      </c>
      <c r="G98" s="371"/>
      <c r="H98" s="372"/>
      <c r="I98" s="394">
        <f>'Data import structure'!$N$323</f>
        <v>0</v>
      </c>
      <c r="J98" s="394">
        <f>'Data import structure'!$N$339</f>
        <v>0</v>
      </c>
      <c r="K98" s="371"/>
      <c r="L98" s="372"/>
      <c r="M98" s="394">
        <f>'Data import structure'!$N$324</f>
        <v>0</v>
      </c>
      <c r="N98" s="394">
        <f>'Data import structure'!$N$340</f>
        <v>0</v>
      </c>
      <c r="O98" s="371"/>
      <c r="P98" s="372"/>
      <c r="Q98" s="394">
        <f>'Data import structure'!$N$325</f>
        <v>0</v>
      </c>
      <c r="R98" s="394">
        <f>'Data import structure'!$N$341</f>
        <v>0</v>
      </c>
      <c r="S98" s="371"/>
      <c r="T98" s="396"/>
      <c r="U98" s="344"/>
      <c r="V98" s="70"/>
      <c r="W98" s="581"/>
      <c r="X98" s="569" t="s">
        <v>519</v>
      </c>
      <c r="Y98" s="560" t="e">
        <f>Y96/$Y$19/3</f>
        <v>#DIV/0!</v>
      </c>
      <c r="Z98" s="560" t="e">
        <f>Z96/$Z$19/3</f>
        <v>#DIV/0!</v>
      </c>
      <c r="AA98" s="560" t="e">
        <f>AA96/$AA$19/3</f>
        <v>#DIV/0!</v>
      </c>
      <c r="AB98" s="560" t="e">
        <f>AB96/$AB$19/3</f>
        <v>#DIV/0!</v>
      </c>
      <c r="AC98" s="559"/>
      <c r="AD98" s="559"/>
    </row>
    <row r="99" spans="1:30" x14ac:dyDescent="0.45">
      <c r="A99" s="13"/>
      <c r="B99" s="397" t="s">
        <v>597</v>
      </c>
      <c r="C99" s="485" t="s">
        <v>585</v>
      </c>
      <c r="D99" s="389"/>
      <c r="E99" s="394">
        <f>'Data import structure'!$N$326</f>
        <v>0</v>
      </c>
      <c r="F99" s="394">
        <f>'Data import structure'!$N$342</f>
        <v>0</v>
      </c>
      <c r="G99" s="371"/>
      <c r="H99" s="372"/>
      <c r="I99" s="394">
        <f>'Data import structure'!$N$327</f>
        <v>0</v>
      </c>
      <c r="J99" s="394">
        <f>'Data import structure'!$N$343</f>
        <v>0</v>
      </c>
      <c r="K99" s="371"/>
      <c r="L99" s="372"/>
      <c r="M99" s="394">
        <f>'Data import structure'!$N$328</f>
        <v>0</v>
      </c>
      <c r="N99" s="394">
        <f>'Data import structure'!$N$344</f>
        <v>0</v>
      </c>
      <c r="O99" s="371"/>
      <c r="P99" s="372"/>
      <c r="Q99" s="394">
        <f>'Data import structure'!$N$329</f>
        <v>0</v>
      </c>
      <c r="R99" s="394">
        <f>'Data import structure'!$N$345</f>
        <v>0</v>
      </c>
      <c r="S99" s="371"/>
      <c r="T99" s="396"/>
      <c r="U99" s="344"/>
      <c r="V99" s="67"/>
      <c r="W99" s="568" t="s">
        <v>520</v>
      </c>
      <c r="X99" s="569" t="s">
        <v>517</v>
      </c>
      <c r="Y99" s="560">
        <f>E76</f>
        <v>0</v>
      </c>
      <c r="Z99" s="560">
        <f>I76</f>
        <v>0</v>
      </c>
      <c r="AA99" s="560">
        <f>M76</f>
        <v>0</v>
      </c>
      <c r="AB99" s="560">
        <f>Q76</f>
        <v>0</v>
      </c>
      <c r="AC99" s="559"/>
      <c r="AD99" s="557"/>
    </row>
    <row r="100" spans="1:30" x14ac:dyDescent="0.45">
      <c r="A100" s="13"/>
      <c r="B100" s="397"/>
      <c r="C100" s="486"/>
      <c r="D100" s="376"/>
      <c r="E100" s="495"/>
      <c r="F100" s="495"/>
      <c r="G100" s="371"/>
      <c r="H100" s="495"/>
      <c r="I100" s="495"/>
      <c r="J100" s="495"/>
      <c r="K100" s="371"/>
      <c r="L100" s="372"/>
      <c r="M100" s="495"/>
      <c r="N100" s="495"/>
      <c r="O100" s="371"/>
      <c r="P100" s="372"/>
      <c r="Q100" s="495"/>
      <c r="R100" s="495"/>
      <c r="S100" s="371"/>
      <c r="T100" s="396"/>
      <c r="U100" s="344"/>
      <c r="V100" s="67"/>
      <c r="W100" s="561"/>
      <c r="X100" s="569" t="s">
        <v>514</v>
      </c>
      <c r="Y100" s="560">
        <f>F76</f>
        <v>0</v>
      </c>
      <c r="Z100" s="560">
        <f>J76</f>
        <v>0</v>
      </c>
      <c r="AA100" s="560">
        <f>N76</f>
        <v>0</v>
      </c>
      <c r="AB100" s="560">
        <f>R76</f>
        <v>0</v>
      </c>
      <c r="AC100" s="559"/>
      <c r="AD100" s="557"/>
    </row>
    <row r="101" spans="1:30" x14ac:dyDescent="0.45">
      <c r="A101" s="13"/>
      <c r="B101" s="397" t="s">
        <v>598</v>
      </c>
      <c r="C101" s="485" t="s">
        <v>599</v>
      </c>
      <c r="D101" s="496"/>
      <c r="E101" s="497"/>
      <c r="F101" s="394">
        <f>'Data import structure'!$N$346</f>
        <v>0</v>
      </c>
      <c r="G101" s="371"/>
      <c r="H101" s="372"/>
      <c r="I101" s="495"/>
      <c r="J101" s="394">
        <f>'Data import structure'!$N$347</f>
        <v>0</v>
      </c>
      <c r="K101" s="371"/>
      <c r="L101" s="372"/>
      <c r="M101" s="495"/>
      <c r="N101" s="394">
        <f>'Data import structure'!$N$348</f>
        <v>0</v>
      </c>
      <c r="O101" s="371"/>
      <c r="P101" s="372"/>
      <c r="Q101" s="495"/>
      <c r="R101" s="394">
        <f>'Data import structure'!$N$349</f>
        <v>0</v>
      </c>
      <c r="S101" s="371"/>
      <c r="T101" s="396"/>
      <c r="U101" s="344"/>
      <c r="V101" s="67"/>
      <c r="W101" s="581"/>
      <c r="X101" s="569" t="s">
        <v>519</v>
      </c>
      <c r="Y101" s="560" t="e">
        <f>Y99/$Y$19/3</f>
        <v>#DIV/0!</v>
      </c>
      <c r="Z101" s="560" t="e">
        <f>Z99/$Z$19/3</f>
        <v>#DIV/0!</v>
      </c>
      <c r="AA101" s="560" t="e">
        <f>AA99/$AA$19/3</f>
        <v>#DIV/0!</v>
      </c>
      <c r="AB101" s="560" t="e">
        <f>AB99/$AB$19/3</f>
        <v>#DIV/0!</v>
      </c>
      <c r="AC101" s="559"/>
      <c r="AD101" s="557"/>
    </row>
    <row r="102" spans="1:30" x14ac:dyDescent="0.45">
      <c r="A102" s="13"/>
      <c r="B102" s="396"/>
      <c r="C102" s="492"/>
      <c r="D102" s="396"/>
      <c r="E102" s="390"/>
      <c r="F102" s="390"/>
      <c r="G102" s="371"/>
      <c r="H102" s="390"/>
      <c r="I102" s="390"/>
      <c r="J102" s="390"/>
      <c r="K102" s="371"/>
      <c r="L102" s="390"/>
      <c r="M102" s="390"/>
      <c r="N102" s="390"/>
      <c r="O102" s="371"/>
      <c r="P102" s="390"/>
      <c r="Q102" s="390"/>
      <c r="R102" s="390"/>
      <c r="S102" s="371"/>
      <c r="T102" s="396"/>
      <c r="U102" s="344"/>
      <c r="V102" s="67"/>
      <c r="W102" s="574"/>
      <c r="X102" s="557"/>
      <c r="Y102" s="557"/>
      <c r="Z102" s="557"/>
      <c r="AA102" s="557"/>
      <c r="AB102" s="557"/>
      <c r="AC102" s="557"/>
      <c r="AD102" s="557"/>
    </row>
    <row r="103" spans="1:30" s="45" customFormat="1" x14ac:dyDescent="0.45">
      <c r="A103" s="13"/>
      <c r="B103" s="396"/>
      <c r="C103" s="399" t="s">
        <v>525</v>
      </c>
      <c r="D103" s="396"/>
      <c r="E103" s="390"/>
      <c r="F103" s="390"/>
      <c r="G103" s="371"/>
      <c r="H103" s="390"/>
      <c r="I103" s="390"/>
      <c r="J103" s="390"/>
      <c r="K103" s="371"/>
      <c r="L103" s="390"/>
      <c r="M103" s="390"/>
      <c r="N103" s="390"/>
      <c r="O103" s="371"/>
      <c r="P103" s="390"/>
      <c r="Q103" s="390"/>
      <c r="R103" s="390"/>
      <c r="S103" s="371"/>
      <c r="T103" s="396"/>
      <c r="U103" s="344"/>
      <c r="V103" s="67"/>
      <c r="W103" s="568" t="s">
        <v>521</v>
      </c>
      <c r="X103" s="569" t="s">
        <v>517</v>
      </c>
      <c r="Y103" s="560">
        <f>E77</f>
        <v>0</v>
      </c>
      <c r="Z103" s="560">
        <f>I77</f>
        <v>0</v>
      </c>
      <c r="AA103" s="560">
        <f>M77</f>
        <v>0</v>
      </c>
      <c r="AB103" s="560">
        <f>Q77</f>
        <v>0</v>
      </c>
      <c r="AC103" s="559"/>
      <c r="AD103" s="557"/>
    </row>
    <row r="104" spans="1:30" x14ac:dyDescent="0.45">
      <c r="A104" s="13"/>
      <c r="B104" s="396"/>
      <c r="C104" s="361"/>
      <c r="D104" s="396"/>
      <c r="E104" s="390"/>
      <c r="F104" s="390"/>
      <c r="G104" s="371"/>
      <c r="H104" s="390"/>
      <c r="I104" s="390"/>
      <c r="J104" s="390"/>
      <c r="K104" s="371"/>
      <c r="L104" s="390"/>
      <c r="M104" s="390"/>
      <c r="N104" s="390"/>
      <c r="O104" s="371"/>
      <c r="P104" s="390"/>
      <c r="Q104" s="390"/>
      <c r="R104" s="390"/>
      <c r="S104" s="371"/>
      <c r="T104" s="396"/>
      <c r="U104" s="344"/>
      <c r="V104" s="67"/>
      <c r="W104" s="561"/>
      <c r="X104" s="569" t="s">
        <v>514</v>
      </c>
      <c r="Y104" s="560">
        <f>F77</f>
        <v>0</v>
      </c>
      <c r="Z104" s="560">
        <f>J77</f>
        <v>0</v>
      </c>
      <c r="AA104" s="560">
        <f>N77</f>
        <v>0</v>
      </c>
      <c r="AB104" s="560">
        <f>R77</f>
        <v>0</v>
      </c>
      <c r="AC104" s="559"/>
      <c r="AD104" s="557"/>
    </row>
    <row r="105" spans="1:30" s="3" customFormat="1" ht="14.65" thickBot="1" x14ac:dyDescent="0.5">
      <c r="A105" s="13"/>
      <c r="B105" s="396"/>
      <c r="C105" s="492"/>
      <c r="D105" s="396"/>
      <c r="E105" s="390"/>
      <c r="F105" s="390"/>
      <c r="G105" s="371"/>
      <c r="H105" s="390"/>
      <c r="I105" s="390"/>
      <c r="J105" s="390"/>
      <c r="K105" s="371"/>
      <c r="L105" s="390"/>
      <c r="M105" s="390"/>
      <c r="N105" s="390"/>
      <c r="O105" s="371"/>
      <c r="P105" s="390"/>
      <c r="Q105" s="390"/>
      <c r="R105" s="390"/>
      <c r="S105" s="371"/>
      <c r="T105" s="396"/>
      <c r="U105" s="344"/>
      <c r="V105" s="67"/>
      <c r="W105" s="581"/>
      <c r="X105" s="569" t="s">
        <v>519</v>
      </c>
      <c r="Y105" s="560" t="e">
        <f>Y103/$Y$19/3</f>
        <v>#DIV/0!</v>
      </c>
      <c r="Z105" s="560" t="e">
        <f>Z103/$Z$19/3</f>
        <v>#DIV/0!</v>
      </c>
      <c r="AA105" s="560" t="e">
        <f>AA103/$AA$19/3</f>
        <v>#DIV/0!</v>
      </c>
      <c r="AB105" s="560" t="e">
        <f>AB103/$AB$19/3</f>
        <v>#DIV/0!</v>
      </c>
      <c r="AC105" s="559"/>
      <c r="AD105" s="557"/>
    </row>
    <row r="106" spans="1:30" ht="57.6" customHeight="1" thickBot="1" x14ac:dyDescent="0.5">
      <c r="A106" s="196"/>
      <c r="B106" s="498"/>
      <c r="C106" s="670" t="s">
        <v>1589</v>
      </c>
      <c r="D106" s="670"/>
      <c r="E106" s="499"/>
      <c r="F106" s="499"/>
      <c r="G106" s="499"/>
      <c r="H106" s="500"/>
      <c r="I106" s="500"/>
      <c r="J106" s="500"/>
      <c r="K106" s="500"/>
      <c r="L106" s="499"/>
      <c r="M106" s="500"/>
      <c r="N106" s="500"/>
      <c r="O106" s="500"/>
      <c r="P106" s="499"/>
      <c r="Q106" s="500"/>
      <c r="R106" s="500"/>
      <c r="S106" s="500"/>
      <c r="T106" s="498"/>
      <c r="U106" s="367"/>
      <c r="V106" s="67"/>
      <c r="W106" s="575"/>
      <c r="X106" s="576"/>
      <c r="Y106" s="557"/>
      <c r="Z106" s="557"/>
      <c r="AA106" s="557"/>
      <c r="AB106" s="557"/>
      <c r="AC106" s="557"/>
      <c r="AD106" s="557"/>
    </row>
    <row r="107" spans="1:30" x14ac:dyDescent="0.45">
      <c r="A107" s="13"/>
      <c r="B107" s="434" t="s">
        <v>600</v>
      </c>
      <c r="C107" s="435" t="s">
        <v>601</v>
      </c>
      <c r="D107" s="455"/>
      <c r="E107" s="661" t="str">
        <f>E45</f>
        <v>Q4 2024</v>
      </c>
      <c r="F107" s="661"/>
      <c r="G107" s="437"/>
      <c r="H107" s="438"/>
      <c r="I107" s="659" t="str">
        <f>I45</f>
        <v>Q1 2025</v>
      </c>
      <c r="J107" s="659"/>
      <c r="K107" s="439"/>
      <c r="L107" s="440"/>
      <c r="M107" s="659" t="str">
        <f>M45</f>
        <v>Q2 2025</v>
      </c>
      <c r="N107" s="659"/>
      <c r="O107" s="439"/>
      <c r="P107" s="440"/>
      <c r="Q107" s="659" t="str">
        <f>Q45</f>
        <v>Q3 2025</v>
      </c>
      <c r="R107" s="659"/>
      <c r="S107" s="439"/>
      <c r="T107" s="455"/>
      <c r="U107" s="344"/>
      <c r="V107" s="71"/>
      <c r="W107" s="568" t="s">
        <v>522</v>
      </c>
      <c r="X107" s="569" t="s">
        <v>517</v>
      </c>
      <c r="Y107" s="560">
        <f>E78</f>
        <v>0</v>
      </c>
      <c r="Z107" s="560">
        <f>I78</f>
        <v>0</v>
      </c>
      <c r="AA107" s="560">
        <f>M78</f>
        <v>0</v>
      </c>
      <c r="AB107" s="560">
        <f>Q78</f>
        <v>0</v>
      </c>
      <c r="AC107" s="559"/>
      <c r="AD107" s="563"/>
    </row>
    <row r="108" spans="1:30" ht="24" x14ac:dyDescent="0.45">
      <c r="A108" s="19"/>
      <c r="B108" s="441"/>
      <c r="C108" s="501" t="s">
        <v>602</v>
      </c>
      <c r="D108" s="502" t="s">
        <v>494</v>
      </c>
      <c r="E108" s="443" t="s">
        <v>517</v>
      </c>
      <c r="F108" s="443" t="s">
        <v>126</v>
      </c>
      <c r="G108" s="443"/>
      <c r="H108" s="444"/>
      <c r="I108" s="443" t="s">
        <v>517</v>
      </c>
      <c r="J108" s="443" t="s">
        <v>126</v>
      </c>
      <c r="K108" s="443"/>
      <c r="L108" s="445"/>
      <c r="M108" s="443" t="s">
        <v>517</v>
      </c>
      <c r="N108" s="443" t="s">
        <v>126</v>
      </c>
      <c r="O108" s="443"/>
      <c r="P108" s="445"/>
      <c r="Q108" s="443" t="s">
        <v>517</v>
      </c>
      <c r="R108" s="443" t="s">
        <v>126</v>
      </c>
      <c r="S108" s="443"/>
      <c r="T108" s="455"/>
      <c r="U108" s="351"/>
      <c r="V108" s="67"/>
      <c r="W108" s="561"/>
      <c r="X108" s="569" t="s">
        <v>514</v>
      </c>
      <c r="Y108" s="560">
        <f>F78</f>
        <v>0</v>
      </c>
      <c r="Z108" s="560">
        <f>J78</f>
        <v>0</v>
      </c>
      <c r="AA108" s="560">
        <f>N78</f>
        <v>0</v>
      </c>
      <c r="AB108" s="560">
        <f>R78</f>
        <v>0</v>
      </c>
      <c r="AC108" s="559"/>
      <c r="AD108" s="557"/>
    </row>
    <row r="109" spans="1:30" x14ac:dyDescent="0.45">
      <c r="A109" s="13"/>
      <c r="B109" s="454" t="s">
        <v>603</v>
      </c>
      <c r="C109" s="457" t="s">
        <v>581</v>
      </c>
      <c r="D109" s="503"/>
      <c r="E109" s="394">
        <f>'Data import structure'!$N$350</f>
        <v>0</v>
      </c>
      <c r="F109" s="394">
        <f>'Data import structure'!$N$362</f>
        <v>0</v>
      </c>
      <c r="G109" s="443"/>
      <c r="H109" s="438"/>
      <c r="I109" s="394">
        <f>'Data import structure'!$N$351</f>
        <v>0</v>
      </c>
      <c r="J109" s="394">
        <f>'Data import structure'!$N$363</f>
        <v>0</v>
      </c>
      <c r="K109" s="443"/>
      <c r="L109" s="438"/>
      <c r="M109" s="394">
        <f>'Data import structure'!$N$352</f>
        <v>0</v>
      </c>
      <c r="N109" s="394">
        <f>'Data import structure'!$N$364</f>
        <v>0</v>
      </c>
      <c r="O109" s="443"/>
      <c r="P109" s="438"/>
      <c r="Q109" s="394">
        <f>'Data import structure'!$N$353</f>
        <v>0</v>
      </c>
      <c r="R109" s="394">
        <f>'Data import structure'!$N$365</f>
        <v>0</v>
      </c>
      <c r="S109" s="443"/>
      <c r="T109" s="455"/>
      <c r="U109" s="344"/>
      <c r="V109" s="67"/>
      <c r="W109" s="581"/>
      <c r="X109" s="569" t="s">
        <v>519</v>
      </c>
      <c r="Y109" s="560" t="e">
        <f>Y107/$Y$19/3</f>
        <v>#DIV/0!</v>
      </c>
      <c r="Z109" s="560" t="e">
        <f>Z107/$Z$19/3</f>
        <v>#DIV/0!</v>
      </c>
      <c r="AA109" s="560" t="e">
        <f>AA107/$AA$19/3</f>
        <v>#DIV/0!</v>
      </c>
      <c r="AB109" s="560" t="e">
        <f>AB107/$AB$19/3</f>
        <v>#DIV/0!</v>
      </c>
      <c r="AC109" s="559"/>
      <c r="AD109" s="557"/>
    </row>
    <row r="110" spans="1:30" ht="15" customHeight="1" x14ac:dyDescent="0.45">
      <c r="A110" s="13"/>
      <c r="B110" s="454" t="s">
        <v>604</v>
      </c>
      <c r="C110" s="457" t="s">
        <v>521</v>
      </c>
      <c r="D110" s="503"/>
      <c r="E110" s="394">
        <f>'Data import structure'!$N$354</f>
        <v>0</v>
      </c>
      <c r="F110" s="394">
        <f>'Data import structure'!$N$366</f>
        <v>0</v>
      </c>
      <c r="G110" s="443"/>
      <c r="H110" s="438"/>
      <c r="I110" s="394">
        <f>'Data import structure'!$N$355</f>
        <v>0</v>
      </c>
      <c r="J110" s="394">
        <f>'Data import structure'!$N$367</f>
        <v>0</v>
      </c>
      <c r="K110" s="443"/>
      <c r="L110" s="438"/>
      <c r="M110" s="394">
        <f>'Data import structure'!$N$356</f>
        <v>0</v>
      </c>
      <c r="N110" s="394">
        <f>'Data import structure'!$N$368</f>
        <v>0</v>
      </c>
      <c r="O110" s="443"/>
      <c r="P110" s="438"/>
      <c r="Q110" s="394">
        <f>'Data import structure'!$N$357</f>
        <v>0</v>
      </c>
      <c r="R110" s="394">
        <f>'Data import structure'!$N$369</f>
        <v>0</v>
      </c>
      <c r="S110" s="443"/>
      <c r="T110" s="455"/>
      <c r="U110" s="344"/>
      <c r="V110" s="67"/>
      <c r="W110" s="575"/>
      <c r="X110" s="576"/>
      <c r="Y110" s="576"/>
      <c r="Z110" s="576"/>
      <c r="AA110" s="576"/>
      <c r="AB110" s="576"/>
      <c r="AC110" s="562"/>
      <c r="AD110" s="557"/>
    </row>
    <row r="111" spans="1:30" s="3" customFormat="1" x14ac:dyDescent="0.45">
      <c r="A111" s="13"/>
      <c r="B111" s="454" t="s">
        <v>605</v>
      </c>
      <c r="C111" s="504" t="s">
        <v>585</v>
      </c>
      <c r="D111" s="458"/>
      <c r="E111" s="394">
        <f>'Data import structure'!$N$358</f>
        <v>0</v>
      </c>
      <c r="F111" s="394">
        <f>'Data import structure'!$N$370</f>
        <v>0</v>
      </c>
      <c r="G111" s="443"/>
      <c r="H111" s="438"/>
      <c r="I111" s="394">
        <f>'Data import structure'!$N$359</f>
        <v>0</v>
      </c>
      <c r="J111" s="394">
        <f>'Data import structure'!$N$371</f>
        <v>0</v>
      </c>
      <c r="K111" s="443"/>
      <c r="L111" s="438"/>
      <c r="M111" s="394">
        <f>'Data import structure'!$N$360</f>
        <v>0</v>
      </c>
      <c r="N111" s="394">
        <f>'Data import structure'!$N$372</f>
        <v>0</v>
      </c>
      <c r="O111" s="443"/>
      <c r="P111" s="438"/>
      <c r="Q111" s="394">
        <f>'Data import structure'!$N$361</f>
        <v>0</v>
      </c>
      <c r="R111" s="394">
        <f>'Data import structure'!$N$373</f>
        <v>0</v>
      </c>
      <c r="S111" s="443"/>
      <c r="T111" s="455"/>
      <c r="U111" s="344"/>
      <c r="V111" s="67"/>
      <c r="W111" s="580" t="s">
        <v>606</v>
      </c>
      <c r="X111" s="576"/>
      <c r="Y111" s="567" t="str">
        <f>$E$27</f>
        <v>As of 31.12.2024</v>
      </c>
      <c r="Z111" s="567" t="str">
        <f>$I$27</f>
        <v>As of 31.03.2025</v>
      </c>
      <c r="AA111" s="567" t="str">
        <f>$M$27</f>
        <v>As of 30.06.2025</v>
      </c>
      <c r="AB111" s="567" t="str">
        <f>$Q$27</f>
        <v>As of 30.09.2025</v>
      </c>
      <c r="AC111" s="562"/>
      <c r="AD111" s="557"/>
    </row>
    <row r="112" spans="1:30" customFormat="1" x14ac:dyDescent="0.45">
      <c r="A112" s="13"/>
      <c r="B112" s="454"/>
      <c r="C112" s="505"/>
      <c r="D112" s="454"/>
      <c r="E112" s="438"/>
      <c r="F112" s="438"/>
      <c r="G112" s="438"/>
      <c r="H112" s="438"/>
      <c r="I112" s="438"/>
      <c r="J112" s="438"/>
      <c r="K112" s="438"/>
      <c r="L112" s="438"/>
      <c r="M112" s="438"/>
      <c r="N112" s="438"/>
      <c r="O112" s="438"/>
      <c r="P112" s="438"/>
      <c r="Q112" s="438"/>
      <c r="R112" s="438"/>
      <c r="S112" s="438"/>
      <c r="T112" s="455"/>
      <c r="U112" s="344"/>
      <c r="V112" s="67"/>
      <c r="W112" s="568" t="s">
        <v>522</v>
      </c>
      <c r="X112" s="569" t="s">
        <v>517</v>
      </c>
      <c r="Y112" s="560">
        <f>E81</f>
        <v>0</v>
      </c>
      <c r="Z112" s="560">
        <f>I81</f>
        <v>0</v>
      </c>
      <c r="AA112" s="560">
        <f>M81</f>
        <v>0</v>
      </c>
      <c r="AB112" s="560">
        <f>Q81</f>
        <v>0</v>
      </c>
      <c r="AC112" s="559"/>
      <c r="AD112" s="557"/>
    </row>
    <row r="113" spans="1:30" x14ac:dyDescent="0.45">
      <c r="A113" s="13"/>
      <c r="B113" s="434" t="s">
        <v>607</v>
      </c>
      <c r="C113" s="460" t="s">
        <v>608</v>
      </c>
      <c r="D113" s="502"/>
      <c r="E113" s="440"/>
      <c r="F113" s="440"/>
      <c r="G113" s="443"/>
      <c r="H113" s="438"/>
      <c r="I113" s="438"/>
      <c r="J113" s="440"/>
      <c r="K113" s="443"/>
      <c r="L113" s="438"/>
      <c r="M113" s="438"/>
      <c r="N113" s="440"/>
      <c r="O113" s="443"/>
      <c r="P113" s="438"/>
      <c r="Q113" s="438"/>
      <c r="R113" s="438"/>
      <c r="S113" s="443"/>
      <c r="T113" s="454"/>
      <c r="U113" s="344"/>
      <c r="V113" s="67"/>
      <c r="W113" s="561"/>
      <c r="X113" s="569" t="s">
        <v>514</v>
      </c>
      <c r="Y113" s="560">
        <f>F81</f>
        <v>0</v>
      </c>
      <c r="Z113" s="560">
        <f>J81</f>
        <v>0</v>
      </c>
      <c r="AA113" s="560">
        <f>N81</f>
        <v>0</v>
      </c>
      <c r="AB113" s="560">
        <f>R81</f>
        <v>0</v>
      </c>
      <c r="AC113" s="559"/>
      <c r="AD113" s="557"/>
    </row>
    <row r="114" spans="1:30" ht="94.5" customHeight="1" x14ac:dyDescent="0.45">
      <c r="A114" s="19"/>
      <c r="B114" s="441"/>
      <c r="C114" s="501" t="s">
        <v>609</v>
      </c>
      <c r="D114" s="506" t="s">
        <v>610</v>
      </c>
      <c r="E114" s="661" t="str">
        <f>E45</f>
        <v>Q4 2024</v>
      </c>
      <c r="F114" s="661"/>
      <c r="G114" s="443"/>
      <c r="H114" s="438"/>
      <c r="I114" s="659" t="str">
        <f>I45</f>
        <v>Q1 2025</v>
      </c>
      <c r="J114" s="659"/>
      <c r="K114" s="443"/>
      <c r="L114" s="440"/>
      <c r="M114" s="659" t="str">
        <f>M45</f>
        <v>Q2 2025</v>
      </c>
      <c r="N114" s="659"/>
      <c r="O114" s="443"/>
      <c r="P114" s="440"/>
      <c r="Q114" s="659" t="str">
        <f>Q45</f>
        <v>Q3 2025</v>
      </c>
      <c r="R114" s="659"/>
      <c r="S114" s="443"/>
      <c r="T114" s="454"/>
      <c r="U114" s="351"/>
      <c r="V114" s="67"/>
      <c r="W114" s="581"/>
      <c r="X114" s="569" t="s">
        <v>519</v>
      </c>
      <c r="Y114" s="560" t="e">
        <f>Y112/$Y$18/3</f>
        <v>#DIV/0!</v>
      </c>
      <c r="Z114" s="560" t="e">
        <f>Z112/$Z$18/3</f>
        <v>#DIV/0!</v>
      </c>
      <c r="AA114" s="560" t="e">
        <f>AA112/$AA$18/3</f>
        <v>#DIV/0!</v>
      </c>
      <c r="AB114" s="560" t="e">
        <f>AB112/$AB$18/3</f>
        <v>#DIV/0!</v>
      </c>
      <c r="AC114" s="559"/>
      <c r="AD114" s="557"/>
    </row>
    <row r="115" spans="1:30" ht="14.45" customHeight="1" x14ac:dyDescent="0.45">
      <c r="A115" s="11"/>
      <c r="B115" s="507" t="s">
        <v>611</v>
      </c>
      <c r="C115" s="508" t="s">
        <v>581</v>
      </c>
      <c r="D115" s="509"/>
      <c r="E115" s="443" t="s">
        <v>612</v>
      </c>
      <c r="F115" s="443" t="s">
        <v>613</v>
      </c>
      <c r="G115" s="443"/>
      <c r="H115" s="444"/>
      <c r="I115" s="443" t="s">
        <v>612</v>
      </c>
      <c r="J115" s="443" t="s">
        <v>613</v>
      </c>
      <c r="K115" s="443"/>
      <c r="L115" s="445"/>
      <c r="M115" s="443" t="s">
        <v>612</v>
      </c>
      <c r="N115" s="443" t="s">
        <v>613</v>
      </c>
      <c r="O115" s="443"/>
      <c r="P115" s="445"/>
      <c r="Q115" s="443" t="s">
        <v>612</v>
      </c>
      <c r="R115" s="443" t="s">
        <v>613</v>
      </c>
      <c r="S115" s="443"/>
      <c r="T115" s="454"/>
      <c r="U115" s="465"/>
      <c r="V115" s="71"/>
      <c r="W115" s="575"/>
      <c r="X115" s="576"/>
      <c r="Y115" s="576"/>
      <c r="Z115" s="576"/>
      <c r="AA115" s="576"/>
      <c r="AB115" s="576"/>
      <c r="AC115" s="562"/>
      <c r="AD115" s="563"/>
    </row>
    <row r="116" spans="1:30" ht="14.45" customHeight="1" x14ac:dyDescent="0.45">
      <c r="A116" s="13"/>
      <c r="B116" s="454" t="s">
        <v>614</v>
      </c>
      <c r="C116" s="504" t="s">
        <v>615</v>
      </c>
      <c r="D116" s="458"/>
      <c r="E116" s="394">
        <f>'Data import structure'!$N$374</f>
        <v>0</v>
      </c>
      <c r="F116" s="394">
        <f>'Data import structure'!$N$386</f>
        <v>0</v>
      </c>
      <c r="G116" s="443"/>
      <c r="H116" s="438"/>
      <c r="I116" s="394">
        <f>'Data import structure'!$N$375</f>
        <v>0</v>
      </c>
      <c r="J116" s="394">
        <f>'Data import structure'!$N$387</f>
        <v>0</v>
      </c>
      <c r="K116" s="443"/>
      <c r="L116" s="438"/>
      <c r="M116" s="394">
        <f>'Data import structure'!$N$376</f>
        <v>0</v>
      </c>
      <c r="N116" s="394">
        <f>'Data import structure'!$N$388</f>
        <v>0</v>
      </c>
      <c r="O116" s="443"/>
      <c r="P116" s="438"/>
      <c r="Q116" s="394">
        <f>'Data import structure'!$N$377</f>
        <v>0</v>
      </c>
      <c r="R116" s="394">
        <f>'Data import structure'!$N$389</f>
        <v>0</v>
      </c>
      <c r="S116" s="443"/>
      <c r="T116" s="454"/>
      <c r="U116" s="344"/>
      <c r="V116" s="67"/>
      <c r="W116" s="577" t="s">
        <v>616</v>
      </c>
      <c r="X116" s="578"/>
      <c r="Y116" s="567" t="str">
        <f>$E$27</f>
        <v>As of 31.12.2024</v>
      </c>
      <c r="Z116" s="567" t="str">
        <f>$I$27</f>
        <v>As of 31.03.2025</v>
      </c>
      <c r="AA116" s="567" t="str">
        <f>$M$27</f>
        <v>As of 30.06.2025</v>
      </c>
      <c r="AB116" s="567" t="str">
        <f>$Q$27</f>
        <v>As of 30.09.2025</v>
      </c>
      <c r="AC116" s="562"/>
      <c r="AD116" s="557"/>
    </row>
    <row r="117" spans="1:30" ht="14.45" customHeight="1" x14ac:dyDescent="0.45">
      <c r="A117" s="13"/>
      <c r="B117" s="454" t="s">
        <v>617</v>
      </c>
      <c r="C117" s="504" t="s">
        <v>618</v>
      </c>
      <c r="D117" s="458"/>
      <c r="E117" s="394">
        <f>'Data import structure'!$N$378</f>
        <v>0</v>
      </c>
      <c r="F117" s="394">
        <f>'Data import structure'!$N$390</f>
        <v>0</v>
      </c>
      <c r="G117" s="443"/>
      <c r="H117" s="438"/>
      <c r="I117" s="394">
        <f>'Data import structure'!$N$379</f>
        <v>0</v>
      </c>
      <c r="J117" s="394">
        <f>'Data import structure'!$N$391</f>
        <v>0</v>
      </c>
      <c r="K117" s="443"/>
      <c r="L117" s="438"/>
      <c r="M117" s="394">
        <f>'Data import structure'!$N$380</f>
        <v>0</v>
      </c>
      <c r="N117" s="394">
        <f>'Data import structure'!$N$392</f>
        <v>0</v>
      </c>
      <c r="O117" s="443"/>
      <c r="P117" s="438"/>
      <c r="Q117" s="394">
        <f>'Data import structure'!$N$381</f>
        <v>0</v>
      </c>
      <c r="R117" s="394">
        <f>'Data import structure'!$N$393</f>
        <v>0</v>
      </c>
      <c r="S117" s="443"/>
      <c r="T117" s="454"/>
      <c r="U117" s="344"/>
      <c r="V117" s="67"/>
      <c r="W117" s="568" t="s">
        <v>516</v>
      </c>
      <c r="X117" s="569" t="s">
        <v>517</v>
      </c>
      <c r="Y117" s="560">
        <f>E85</f>
        <v>0</v>
      </c>
      <c r="Z117" s="560">
        <f>I85</f>
        <v>0</v>
      </c>
      <c r="AA117" s="560">
        <f>M85</f>
        <v>0</v>
      </c>
      <c r="AB117" s="560">
        <f>Q85</f>
        <v>0</v>
      </c>
      <c r="AC117" s="559"/>
      <c r="AD117" s="557"/>
    </row>
    <row r="118" spans="1:30" ht="14.45" customHeight="1" x14ac:dyDescent="0.45">
      <c r="A118" s="13"/>
      <c r="B118" s="454" t="s">
        <v>619</v>
      </c>
      <c r="C118" s="503" t="s">
        <v>620</v>
      </c>
      <c r="D118" s="458"/>
      <c r="E118" s="394">
        <f>'Data import structure'!$N$382</f>
        <v>0</v>
      </c>
      <c r="F118" s="394">
        <f>'Data import structure'!$N$394</f>
        <v>0</v>
      </c>
      <c r="G118" s="443"/>
      <c r="H118" s="438"/>
      <c r="I118" s="394">
        <f>'Data import structure'!$N$383</f>
        <v>0</v>
      </c>
      <c r="J118" s="394">
        <f>'Data import structure'!$N$395</f>
        <v>0</v>
      </c>
      <c r="K118" s="443"/>
      <c r="L118" s="438"/>
      <c r="M118" s="394">
        <f>'Data import structure'!$N$384</f>
        <v>0</v>
      </c>
      <c r="N118" s="394">
        <f>'Data import structure'!$N$396</f>
        <v>0</v>
      </c>
      <c r="O118" s="443"/>
      <c r="P118" s="438"/>
      <c r="Q118" s="394">
        <f>'Data import structure'!$N$385</f>
        <v>0</v>
      </c>
      <c r="R118" s="394">
        <f>'Data import structure'!$N$397</f>
        <v>0</v>
      </c>
      <c r="S118" s="443"/>
      <c r="T118" s="454"/>
      <c r="U118" s="344"/>
      <c r="V118" s="67"/>
      <c r="W118" s="561"/>
      <c r="X118" s="569" t="s">
        <v>514</v>
      </c>
      <c r="Y118" s="560">
        <f>F85</f>
        <v>0</v>
      </c>
      <c r="Z118" s="560">
        <f>J85</f>
        <v>0</v>
      </c>
      <c r="AA118" s="560">
        <f>N85</f>
        <v>0</v>
      </c>
      <c r="AB118" s="560">
        <f>R85</f>
        <v>0</v>
      </c>
      <c r="AC118" s="559"/>
      <c r="AD118" s="557"/>
    </row>
    <row r="119" spans="1:30" ht="14.45" customHeight="1" x14ac:dyDescent="0.45">
      <c r="A119" s="13"/>
      <c r="B119" s="510" t="s">
        <v>621</v>
      </c>
      <c r="C119" s="511" t="s">
        <v>521</v>
      </c>
      <c r="D119" s="454"/>
      <c r="E119" s="440"/>
      <c r="F119" s="440"/>
      <c r="G119" s="443"/>
      <c r="H119" s="438"/>
      <c r="I119" s="438"/>
      <c r="J119" s="440"/>
      <c r="K119" s="443"/>
      <c r="L119" s="438"/>
      <c r="M119" s="438"/>
      <c r="N119" s="440"/>
      <c r="O119" s="443"/>
      <c r="P119" s="438"/>
      <c r="Q119" s="438"/>
      <c r="R119" s="438"/>
      <c r="S119" s="443"/>
      <c r="T119" s="454"/>
      <c r="U119" s="344"/>
      <c r="V119" s="67"/>
      <c r="W119" s="568" t="s">
        <v>520</v>
      </c>
      <c r="X119" s="569" t="s">
        <v>517</v>
      </c>
      <c r="Y119" s="560">
        <f>E86</f>
        <v>0</v>
      </c>
      <c r="Z119" s="560">
        <f>I86</f>
        <v>0</v>
      </c>
      <c r="AA119" s="560">
        <f>M86</f>
        <v>0</v>
      </c>
      <c r="AB119" s="560">
        <f>Q86</f>
        <v>0</v>
      </c>
      <c r="AC119" s="559"/>
      <c r="AD119" s="557"/>
    </row>
    <row r="120" spans="1:30" ht="14.45" customHeight="1" x14ac:dyDescent="0.45">
      <c r="A120" s="13"/>
      <c r="B120" s="454" t="s">
        <v>622</v>
      </c>
      <c r="C120" s="504" t="s">
        <v>615</v>
      </c>
      <c r="D120" s="458"/>
      <c r="E120" s="394">
        <f>'Data import structure'!$N$398</f>
        <v>0</v>
      </c>
      <c r="F120" s="394">
        <f>'Data import structure'!$N$410</f>
        <v>0</v>
      </c>
      <c r="G120" s="443"/>
      <c r="H120" s="438"/>
      <c r="I120" s="394">
        <f>'Data import structure'!$N$399</f>
        <v>0</v>
      </c>
      <c r="J120" s="394">
        <f>'Data import structure'!$N$411</f>
        <v>0</v>
      </c>
      <c r="K120" s="443"/>
      <c r="L120" s="438"/>
      <c r="M120" s="394">
        <f>'Data import structure'!$N$400</f>
        <v>0</v>
      </c>
      <c r="N120" s="394">
        <f>'Data import structure'!$N$412</f>
        <v>0</v>
      </c>
      <c r="O120" s="443"/>
      <c r="P120" s="438"/>
      <c r="Q120" s="394">
        <f>'Data import structure'!$N$401</f>
        <v>0</v>
      </c>
      <c r="R120" s="394">
        <f>'Data import structure'!$N$413</f>
        <v>0</v>
      </c>
      <c r="S120" s="443"/>
      <c r="T120" s="454"/>
      <c r="U120" s="344"/>
      <c r="V120" s="67"/>
      <c r="W120" s="561"/>
      <c r="X120" s="569" t="s">
        <v>514</v>
      </c>
      <c r="Y120" s="560">
        <f>F86</f>
        <v>0</v>
      </c>
      <c r="Z120" s="560">
        <f>N86</f>
        <v>0</v>
      </c>
      <c r="AA120" s="560">
        <f>N86</f>
        <v>0</v>
      </c>
      <c r="AB120" s="560">
        <f>R86</f>
        <v>0</v>
      </c>
      <c r="AC120" s="559"/>
      <c r="AD120" s="557"/>
    </row>
    <row r="121" spans="1:30" ht="14.45" customHeight="1" x14ac:dyDescent="0.45">
      <c r="A121" s="13"/>
      <c r="B121" s="454" t="s">
        <v>623</v>
      </c>
      <c r="C121" s="504" t="s">
        <v>618</v>
      </c>
      <c r="D121" s="458"/>
      <c r="E121" s="394">
        <f>'Data import structure'!$N$402</f>
        <v>0</v>
      </c>
      <c r="F121" s="394">
        <f>'Data import structure'!$N$414</f>
        <v>0</v>
      </c>
      <c r="G121" s="443"/>
      <c r="H121" s="438"/>
      <c r="I121" s="394">
        <f>'Data import structure'!$N$403</f>
        <v>0</v>
      </c>
      <c r="J121" s="394">
        <f>'Data import structure'!$N$415</f>
        <v>0</v>
      </c>
      <c r="K121" s="443"/>
      <c r="L121" s="438"/>
      <c r="M121" s="394">
        <f>'Data import structure'!$N$404</f>
        <v>0</v>
      </c>
      <c r="N121" s="394">
        <f>'Data import structure'!$N$416</f>
        <v>0</v>
      </c>
      <c r="O121" s="443"/>
      <c r="P121" s="438"/>
      <c r="Q121" s="394">
        <f>'Data import structure'!$N$405</f>
        <v>0</v>
      </c>
      <c r="R121" s="394">
        <f>'Data import structure'!$N$417</f>
        <v>0</v>
      </c>
      <c r="S121" s="443"/>
      <c r="T121" s="454"/>
      <c r="U121" s="344"/>
      <c r="V121" s="71"/>
      <c r="W121" s="574"/>
      <c r="X121" s="557"/>
      <c r="Y121" s="562"/>
      <c r="Z121" s="562"/>
      <c r="AA121" s="562"/>
      <c r="AB121" s="562"/>
      <c r="AC121" s="562"/>
      <c r="AD121" s="563"/>
    </row>
    <row r="122" spans="1:30" ht="14.45" customHeight="1" x14ac:dyDescent="0.45">
      <c r="A122" s="13"/>
      <c r="B122" s="454" t="s">
        <v>624</v>
      </c>
      <c r="C122" s="503" t="s">
        <v>620</v>
      </c>
      <c r="D122" s="458"/>
      <c r="E122" s="394">
        <f>'Data import structure'!$N$406</f>
        <v>0</v>
      </c>
      <c r="F122" s="394">
        <f>'Data import structure'!$N$418</f>
        <v>0</v>
      </c>
      <c r="G122" s="443"/>
      <c r="H122" s="438"/>
      <c r="I122" s="394">
        <f>'Data import structure'!$N$407</f>
        <v>0</v>
      </c>
      <c r="J122" s="394">
        <f>'Data import structure'!$N$419</f>
        <v>0</v>
      </c>
      <c r="K122" s="443"/>
      <c r="L122" s="438"/>
      <c r="M122" s="394">
        <f>'Data import structure'!$N$408</f>
        <v>0</v>
      </c>
      <c r="N122" s="394">
        <f>'Data import structure'!$N$420</f>
        <v>0</v>
      </c>
      <c r="O122" s="443"/>
      <c r="P122" s="438"/>
      <c r="Q122" s="394">
        <f>'Data import structure'!$N$409</f>
        <v>0</v>
      </c>
      <c r="R122" s="394">
        <f>'Data import structure'!$N$421</f>
        <v>0</v>
      </c>
      <c r="S122" s="443"/>
      <c r="T122" s="454"/>
      <c r="U122" s="344"/>
      <c r="V122" s="67"/>
      <c r="W122" s="568" t="s">
        <v>521</v>
      </c>
      <c r="X122" s="569" t="s">
        <v>517</v>
      </c>
      <c r="Y122" s="560">
        <f>E87</f>
        <v>0</v>
      </c>
      <c r="Z122" s="560">
        <f>I87</f>
        <v>0</v>
      </c>
      <c r="AA122" s="560">
        <f>M87</f>
        <v>0</v>
      </c>
      <c r="AB122" s="560">
        <f>Q87</f>
        <v>0</v>
      </c>
      <c r="AC122" s="559"/>
      <c r="AD122" s="557"/>
    </row>
    <row r="123" spans="1:30" ht="14.45" customHeight="1" x14ac:dyDescent="0.45">
      <c r="A123" s="13"/>
      <c r="B123" s="510" t="s">
        <v>625</v>
      </c>
      <c r="C123" s="511" t="s">
        <v>585</v>
      </c>
      <c r="D123" s="454"/>
      <c r="E123" s="440"/>
      <c r="F123" s="440"/>
      <c r="G123" s="443"/>
      <c r="H123" s="438"/>
      <c r="I123" s="438"/>
      <c r="J123" s="440"/>
      <c r="K123" s="443"/>
      <c r="L123" s="438"/>
      <c r="M123" s="438"/>
      <c r="N123" s="440"/>
      <c r="O123" s="443"/>
      <c r="P123" s="438"/>
      <c r="Q123" s="438"/>
      <c r="R123" s="438"/>
      <c r="S123" s="443"/>
      <c r="T123" s="454"/>
      <c r="U123" s="344"/>
      <c r="V123" s="67"/>
      <c r="W123" s="561"/>
      <c r="X123" s="569" t="s">
        <v>514</v>
      </c>
      <c r="Y123" s="560">
        <f>F87</f>
        <v>0</v>
      </c>
      <c r="Z123" s="560">
        <f>J87</f>
        <v>0</v>
      </c>
      <c r="AA123" s="560">
        <f>N87</f>
        <v>0</v>
      </c>
      <c r="AB123" s="560">
        <f>R87</f>
        <v>0</v>
      </c>
      <c r="AC123" s="559"/>
      <c r="AD123" s="557"/>
    </row>
    <row r="124" spans="1:30" ht="14.45" customHeight="1" x14ac:dyDescent="0.45">
      <c r="A124" s="13"/>
      <c r="B124" s="454" t="s">
        <v>626</v>
      </c>
      <c r="C124" s="504" t="s">
        <v>615</v>
      </c>
      <c r="D124" s="458"/>
      <c r="E124" s="394">
        <f>'Data import structure'!$N$422</f>
        <v>0</v>
      </c>
      <c r="F124" s="394">
        <f>'Data import structure'!$N$434</f>
        <v>0</v>
      </c>
      <c r="G124" s="443"/>
      <c r="H124" s="438"/>
      <c r="I124" s="394">
        <f>'Data import structure'!$N$423</f>
        <v>0</v>
      </c>
      <c r="J124" s="394">
        <f>'Data import structure'!$N$435</f>
        <v>0</v>
      </c>
      <c r="K124" s="443"/>
      <c r="L124" s="438"/>
      <c r="M124" s="394">
        <f>'Data import structure'!$N$424</f>
        <v>0</v>
      </c>
      <c r="N124" s="394">
        <f>'Data import structure'!$N$436</f>
        <v>0</v>
      </c>
      <c r="O124" s="443"/>
      <c r="P124" s="438"/>
      <c r="Q124" s="394">
        <f>'Data import structure'!$N$425</f>
        <v>0</v>
      </c>
      <c r="R124" s="394">
        <f>'Data import structure'!$N$437</f>
        <v>0</v>
      </c>
      <c r="S124" s="443"/>
      <c r="T124" s="454"/>
      <c r="U124" s="344"/>
      <c r="V124" s="67"/>
      <c r="W124" s="575"/>
      <c r="X124" s="576"/>
      <c r="Y124" s="562"/>
      <c r="Z124" s="562"/>
      <c r="AA124" s="562"/>
      <c r="AB124" s="562"/>
      <c r="AC124" s="562"/>
      <c r="AD124" s="557"/>
    </row>
    <row r="125" spans="1:30" ht="14.45" customHeight="1" x14ac:dyDescent="0.45">
      <c r="A125" s="13"/>
      <c r="B125" s="454" t="s">
        <v>627</v>
      </c>
      <c r="C125" s="504" t="s">
        <v>618</v>
      </c>
      <c r="D125" s="458"/>
      <c r="E125" s="394">
        <f>'Data import structure'!$N$426</f>
        <v>0</v>
      </c>
      <c r="F125" s="394">
        <f>'Data import structure'!$N$438</f>
        <v>0</v>
      </c>
      <c r="G125" s="443"/>
      <c r="H125" s="438"/>
      <c r="I125" s="394">
        <f>'Data import structure'!$N$427</f>
        <v>0</v>
      </c>
      <c r="J125" s="394">
        <f>'Data import structure'!$N$439</f>
        <v>0</v>
      </c>
      <c r="K125" s="443"/>
      <c r="L125" s="438"/>
      <c r="M125" s="394">
        <f>'Data import structure'!$N$428</f>
        <v>0</v>
      </c>
      <c r="N125" s="394">
        <f>'Data import structure'!$N$440</f>
        <v>0</v>
      </c>
      <c r="O125" s="443"/>
      <c r="P125" s="438"/>
      <c r="Q125" s="394">
        <f>'Data import structure'!$N$429</f>
        <v>0</v>
      </c>
      <c r="R125" s="394">
        <f>'Data import structure'!$N$441</f>
        <v>0</v>
      </c>
      <c r="S125" s="443"/>
      <c r="T125" s="454"/>
      <c r="U125" s="344"/>
      <c r="V125" s="67"/>
      <c r="W125" s="568" t="s">
        <v>522</v>
      </c>
      <c r="X125" s="569" t="s">
        <v>517</v>
      </c>
      <c r="Y125" s="560">
        <f>E88</f>
        <v>0</v>
      </c>
      <c r="Z125" s="560">
        <f>I88</f>
        <v>0</v>
      </c>
      <c r="AA125" s="560">
        <f>M88</f>
        <v>0</v>
      </c>
      <c r="AB125" s="560">
        <f>Q88</f>
        <v>0</v>
      </c>
      <c r="AC125" s="559"/>
      <c r="AD125" s="557"/>
    </row>
    <row r="126" spans="1:30" x14ac:dyDescent="0.45">
      <c r="A126" s="13"/>
      <c r="B126" s="454" t="s">
        <v>628</v>
      </c>
      <c r="C126" s="503" t="s">
        <v>620</v>
      </c>
      <c r="D126" s="458"/>
      <c r="E126" s="394">
        <f>'Data import structure'!$N$430</f>
        <v>0</v>
      </c>
      <c r="F126" s="394">
        <f>'Data import structure'!$N$442</f>
        <v>0</v>
      </c>
      <c r="G126" s="443"/>
      <c r="H126" s="438"/>
      <c r="I126" s="394">
        <f>'Data import structure'!$N$431</f>
        <v>0</v>
      </c>
      <c r="J126" s="394">
        <f>'Data import structure'!$N$443</f>
        <v>0</v>
      </c>
      <c r="K126" s="443"/>
      <c r="L126" s="438"/>
      <c r="M126" s="394">
        <f>'Data import structure'!$N$432</f>
        <v>0</v>
      </c>
      <c r="N126" s="394">
        <f>'Data import structure'!$N$444</f>
        <v>0</v>
      </c>
      <c r="O126" s="443"/>
      <c r="P126" s="438"/>
      <c r="Q126" s="394">
        <f>'Data import structure'!$N$433</f>
        <v>0</v>
      </c>
      <c r="R126" s="394">
        <f>'Data import structure'!$N$445</f>
        <v>0</v>
      </c>
      <c r="S126" s="443"/>
      <c r="T126" s="454"/>
      <c r="U126" s="344"/>
      <c r="V126" s="67"/>
      <c r="W126" s="561"/>
      <c r="X126" s="569" t="s">
        <v>514</v>
      </c>
      <c r="Y126" s="560">
        <f>F88</f>
        <v>0</v>
      </c>
      <c r="Z126" s="560">
        <f>J88</f>
        <v>0</v>
      </c>
      <c r="AA126" s="560">
        <f>N88</f>
        <v>0</v>
      </c>
      <c r="AB126" s="560">
        <f>R88</f>
        <v>0</v>
      </c>
      <c r="AC126" s="559"/>
      <c r="AD126" s="557"/>
    </row>
    <row r="127" spans="1:30" s="3" customFormat="1" x14ac:dyDescent="0.45">
      <c r="A127" s="13"/>
      <c r="B127" s="454"/>
      <c r="C127" s="505"/>
      <c r="D127" s="454"/>
      <c r="E127" s="440"/>
      <c r="F127" s="440"/>
      <c r="G127" s="443"/>
      <c r="H127" s="438"/>
      <c r="I127" s="438"/>
      <c r="J127" s="440"/>
      <c r="K127" s="443"/>
      <c r="L127" s="438"/>
      <c r="M127" s="438"/>
      <c r="N127" s="440"/>
      <c r="O127" s="443"/>
      <c r="P127" s="438"/>
      <c r="Q127" s="438"/>
      <c r="R127" s="438"/>
      <c r="S127" s="443"/>
      <c r="T127" s="454"/>
      <c r="U127" s="344"/>
      <c r="V127" s="67"/>
      <c r="W127" s="575"/>
      <c r="X127" s="562"/>
      <c r="Y127" s="567" t="str">
        <f>$E$27</f>
        <v>As of 31.12.2024</v>
      </c>
      <c r="Z127" s="567" t="str">
        <f>$I$27</f>
        <v>As of 31.03.2025</v>
      </c>
      <c r="AA127" s="567" t="str">
        <f>$M$27</f>
        <v>As of 30.06.2025</v>
      </c>
      <c r="AB127" s="567" t="str">
        <f>$Q$27</f>
        <v>As of 30.09.2025</v>
      </c>
      <c r="AC127" s="562"/>
      <c r="AD127" s="557"/>
    </row>
    <row r="128" spans="1:30" x14ac:dyDescent="0.45">
      <c r="A128" s="13"/>
      <c r="B128" s="454"/>
      <c r="C128" s="505"/>
      <c r="D128" s="454"/>
      <c r="E128" s="440"/>
      <c r="F128" s="440"/>
      <c r="G128" s="443"/>
      <c r="H128" s="438"/>
      <c r="I128" s="438"/>
      <c r="J128" s="440"/>
      <c r="K128" s="443"/>
      <c r="L128" s="438"/>
      <c r="M128" s="438"/>
      <c r="N128" s="440"/>
      <c r="O128" s="443"/>
      <c r="P128" s="438"/>
      <c r="Q128" s="438"/>
      <c r="R128" s="438"/>
      <c r="S128" s="443"/>
      <c r="T128" s="454"/>
      <c r="U128" s="344"/>
      <c r="V128" s="67"/>
      <c r="W128" s="568" t="s">
        <v>629</v>
      </c>
      <c r="X128" s="569"/>
      <c r="Y128" s="560">
        <f>F90</f>
        <v>0</v>
      </c>
      <c r="Z128" s="560">
        <f>J90</f>
        <v>0</v>
      </c>
      <c r="AA128" s="560">
        <f>N90</f>
        <v>0</v>
      </c>
      <c r="AB128" s="560">
        <f>R90</f>
        <v>0</v>
      </c>
      <c r="AC128" s="559"/>
      <c r="AD128" s="557"/>
    </row>
    <row r="129" spans="1:30" x14ac:dyDescent="0.45">
      <c r="A129" s="13"/>
      <c r="B129" s="454"/>
      <c r="C129" s="435" t="s">
        <v>630</v>
      </c>
      <c r="D129" s="455"/>
      <c r="E129" s="661" t="str">
        <f>E45</f>
        <v>Q4 2024</v>
      </c>
      <c r="F129" s="661"/>
      <c r="G129" s="443"/>
      <c r="H129" s="438"/>
      <c r="I129" s="659" t="str">
        <f>I45</f>
        <v>Q1 2025</v>
      </c>
      <c r="J129" s="659"/>
      <c r="K129" s="443"/>
      <c r="L129" s="440"/>
      <c r="M129" s="659" t="str">
        <f>M45</f>
        <v>Q2 2025</v>
      </c>
      <c r="N129" s="659"/>
      <c r="O129" s="443"/>
      <c r="P129" s="440"/>
      <c r="Q129" s="659" t="str">
        <f>Q45</f>
        <v>Q3 2025</v>
      </c>
      <c r="R129" s="659"/>
      <c r="S129" s="443"/>
      <c r="T129" s="454"/>
      <c r="U129" s="344"/>
      <c r="V129" s="67"/>
      <c r="W129" s="561"/>
      <c r="X129" s="562"/>
      <c r="Y129" s="562"/>
      <c r="Z129" s="562"/>
      <c r="AA129" s="562"/>
      <c r="AB129" s="562"/>
      <c r="AC129" s="562"/>
      <c r="AD129" s="557"/>
    </row>
    <row r="130" spans="1:30" ht="24.4" thickBot="1" x14ac:dyDescent="0.5">
      <c r="A130" s="13"/>
      <c r="B130" s="442" t="s">
        <v>631</v>
      </c>
      <c r="C130" s="512" t="s">
        <v>632</v>
      </c>
      <c r="D130" s="502" t="s">
        <v>494</v>
      </c>
      <c r="E130" s="443" t="s">
        <v>517</v>
      </c>
      <c r="F130" s="443" t="s">
        <v>126</v>
      </c>
      <c r="G130" s="443"/>
      <c r="H130" s="444"/>
      <c r="I130" s="443" t="s">
        <v>517</v>
      </c>
      <c r="J130" s="443" t="s">
        <v>126</v>
      </c>
      <c r="K130" s="443"/>
      <c r="L130" s="445"/>
      <c r="M130" s="443" t="s">
        <v>517</v>
      </c>
      <c r="N130" s="443" t="s">
        <v>126</v>
      </c>
      <c r="O130" s="443"/>
      <c r="P130" s="445"/>
      <c r="Q130" s="443" t="s">
        <v>517</v>
      </c>
      <c r="R130" s="443" t="s">
        <v>126</v>
      </c>
      <c r="S130" s="443"/>
      <c r="T130" s="454"/>
      <c r="U130" s="351"/>
      <c r="V130" s="272"/>
      <c r="W130" s="555" t="s">
        <v>633</v>
      </c>
      <c r="X130" s="555"/>
      <c r="Y130" s="567" t="str">
        <f>$E$27</f>
        <v>As of 31.12.2024</v>
      </c>
      <c r="Z130" s="567" t="str">
        <f>$I$27</f>
        <v>As of 31.03.2025</v>
      </c>
      <c r="AA130" s="567" t="str">
        <f>$M$27</f>
        <v>As of 30.06.2025</v>
      </c>
      <c r="AB130" s="567" t="str">
        <f>$Q$27</f>
        <v>As of 30.09.2025</v>
      </c>
      <c r="AC130" s="562"/>
      <c r="AD130" s="557"/>
    </row>
    <row r="131" spans="1:30" ht="14.45" customHeight="1" x14ac:dyDescent="0.45">
      <c r="A131" s="13"/>
      <c r="B131" s="454" t="s">
        <v>634</v>
      </c>
      <c r="C131" s="504" t="s">
        <v>581</v>
      </c>
      <c r="D131" s="458"/>
      <c r="E131" s="394">
        <f>'Data import structure'!$N$446</f>
        <v>0</v>
      </c>
      <c r="F131" s="394">
        <f>'Data import structure'!$N$458</f>
        <v>0</v>
      </c>
      <c r="G131" s="443"/>
      <c r="H131" s="449"/>
      <c r="I131" s="394">
        <f>'Data import structure'!$N$447</f>
        <v>0</v>
      </c>
      <c r="J131" s="394">
        <f>'Data import structure'!$N$459</f>
        <v>0</v>
      </c>
      <c r="K131" s="443"/>
      <c r="L131" s="438"/>
      <c r="M131" s="394">
        <f>'Data import structure'!$N$448</f>
        <v>0</v>
      </c>
      <c r="N131" s="394">
        <f>'Data import structure'!$N$460</f>
        <v>0</v>
      </c>
      <c r="O131" s="443"/>
      <c r="P131" s="438"/>
      <c r="Q131" s="394">
        <f>'Data import structure'!$N$449</f>
        <v>0</v>
      </c>
      <c r="R131" s="394">
        <f>'Data import structure'!$N$461</f>
        <v>0</v>
      </c>
      <c r="S131" s="443"/>
      <c r="T131" s="454"/>
      <c r="U131" s="344"/>
      <c r="V131" s="67"/>
      <c r="W131" s="568" t="s">
        <v>516</v>
      </c>
      <c r="X131" s="569" t="s">
        <v>517</v>
      </c>
      <c r="Y131" s="560">
        <f>E96</f>
        <v>0</v>
      </c>
      <c r="Z131" s="560">
        <f>I96</f>
        <v>0</v>
      </c>
      <c r="AA131" s="560">
        <f>M96</f>
        <v>0</v>
      </c>
      <c r="AB131" s="560">
        <f>Q96</f>
        <v>0</v>
      </c>
      <c r="AC131" s="559"/>
      <c r="AD131" s="557"/>
    </row>
    <row r="132" spans="1:30" ht="14.45" customHeight="1" x14ac:dyDescent="0.45">
      <c r="A132" s="13"/>
      <c r="B132" s="454" t="s">
        <v>635</v>
      </c>
      <c r="C132" s="504" t="s">
        <v>521</v>
      </c>
      <c r="D132" s="458"/>
      <c r="E132" s="394">
        <f>'Data import structure'!$N$450</f>
        <v>0</v>
      </c>
      <c r="F132" s="394">
        <f>'Data import structure'!$N$462</f>
        <v>0</v>
      </c>
      <c r="G132" s="443"/>
      <c r="H132" s="449"/>
      <c r="I132" s="394">
        <f>'Data import structure'!$N$451</f>
        <v>0</v>
      </c>
      <c r="J132" s="394">
        <f>'Data import structure'!$N$463</f>
        <v>0</v>
      </c>
      <c r="K132" s="443"/>
      <c r="L132" s="438"/>
      <c r="M132" s="394">
        <f>'Data import structure'!$N$452</f>
        <v>0</v>
      </c>
      <c r="N132" s="394">
        <f>'Data import structure'!$N$464</f>
        <v>0</v>
      </c>
      <c r="O132" s="443"/>
      <c r="P132" s="438"/>
      <c r="Q132" s="394">
        <f>'Data import structure'!$N$453</f>
        <v>0</v>
      </c>
      <c r="R132" s="394">
        <f>'Data import structure'!$N$465</f>
        <v>0</v>
      </c>
      <c r="S132" s="443"/>
      <c r="T132" s="454"/>
      <c r="U132" s="344"/>
      <c r="V132" s="67"/>
      <c r="W132" s="561"/>
      <c r="X132" s="569" t="s">
        <v>514</v>
      </c>
      <c r="Y132" s="560">
        <f>F96</f>
        <v>0</v>
      </c>
      <c r="Z132" s="560">
        <f>J96</f>
        <v>0</v>
      </c>
      <c r="AA132" s="560">
        <f>N96</f>
        <v>0</v>
      </c>
      <c r="AB132" s="560">
        <f>R96</f>
        <v>0</v>
      </c>
      <c r="AC132" s="559"/>
      <c r="AD132" s="557"/>
    </row>
    <row r="133" spans="1:30" ht="14.45" customHeight="1" x14ac:dyDescent="0.45">
      <c r="A133" s="13"/>
      <c r="B133" s="454" t="s">
        <v>636</v>
      </c>
      <c r="C133" s="503" t="s">
        <v>585</v>
      </c>
      <c r="D133" s="448"/>
      <c r="E133" s="394">
        <f>'Data import structure'!$N$454</f>
        <v>0</v>
      </c>
      <c r="F133" s="394">
        <f>'Data import structure'!$N$466</f>
        <v>0</v>
      </c>
      <c r="G133" s="443"/>
      <c r="H133" s="449"/>
      <c r="I133" s="394">
        <f>'Data import structure'!$N$455</f>
        <v>0</v>
      </c>
      <c r="J133" s="394">
        <f>'Data import structure'!$N$467</f>
        <v>0</v>
      </c>
      <c r="K133" s="443"/>
      <c r="L133" s="438"/>
      <c r="M133" s="394">
        <f>'Data import structure'!$N$456</f>
        <v>0</v>
      </c>
      <c r="N133" s="394">
        <f>'Data import structure'!$N$468</f>
        <v>0</v>
      </c>
      <c r="O133" s="443"/>
      <c r="P133" s="438"/>
      <c r="Q133" s="394">
        <f>'Data import structure'!$N$457</f>
        <v>0</v>
      </c>
      <c r="R133" s="394">
        <f>'Data import structure'!$N$469</f>
        <v>0</v>
      </c>
      <c r="S133" s="443"/>
      <c r="T133" s="454"/>
      <c r="U133" s="344"/>
      <c r="V133" s="67"/>
      <c r="W133" s="581"/>
      <c r="X133" s="582" t="s">
        <v>637</v>
      </c>
      <c r="Y133" s="560" t="e">
        <f>(Y132/Y131)*100</f>
        <v>#DIV/0!</v>
      </c>
      <c r="Z133" s="560" t="e">
        <f>(Z132/Z131)*100</f>
        <v>#DIV/0!</v>
      </c>
      <c r="AA133" s="560" t="e">
        <f>(AA132/AA131)*100</f>
        <v>#DIV/0!</v>
      </c>
      <c r="AB133" s="560" t="e">
        <f>(AB132/AB131)*100</f>
        <v>#DIV/0!</v>
      </c>
      <c r="AC133" s="559"/>
      <c r="AD133" s="557"/>
    </row>
    <row r="134" spans="1:30" ht="14.45" customHeight="1" x14ac:dyDescent="0.45">
      <c r="A134" s="13"/>
      <c r="B134" s="454"/>
      <c r="C134" s="513"/>
      <c r="D134" s="441"/>
      <c r="E134" s="438"/>
      <c r="F134" s="438"/>
      <c r="G134" s="438"/>
      <c r="H134" s="438"/>
      <c r="I134" s="438"/>
      <c r="J134" s="438"/>
      <c r="K134" s="438"/>
      <c r="L134" s="438"/>
      <c r="M134" s="438"/>
      <c r="N134" s="438"/>
      <c r="O134" s="438"/>
      <c r="P134" s="438"/>
      <c r="Q134" s="438"/>
      <c r="R134" s="438"/>
      <c r="S134" s="438"/>
      <c r="T134" s="454"/>
      <c r="U134" s="344"/>
      <c r="V134" s="67"/>
      <c r="W134" s="568" t="s">
        <v>520</v>
      </c>
      <c r="X134" s="569" t="s">
        <v>517</v>
      </c>
      <c r="Y134" s="560">
        <f>E97</f>
        <v>0</v>
      </c>
      <c r="Z134" s="560">
        <f>I97</f>
        <v>0</v>
      </c>
      <c r="AA134" s="560">
        <f>M97</f>
        <v>0</v>
      </c>
      <c r="AB134" s="560">
        <f>Q97</f>
        <v>0</v>
      </c>
      <c r="AC134" s="559"/>
      <c r="AD134" s="557"/>
    </row>
    <row r="135" spans="1:30" s="45" customFormat="1" ht="38.450000000000003" customHeight="1" x14ac:dyDescent="0.45">
      <c r="A135" s="13"/>
      <c r="B135" s="454"/>
      <c r="C135" s="460" t="s">
        <v>525</v>
      </c>
      <c r="D135" s="454"/>
      <c r="E135" s="438"/>
      <c r="F135" s="438"/>
      <c r="G135" s="438"/>
      <c r="H135" s="438"/>
      <c r="I135" s="438"/>
      <c r="J135" s="438"/>
      <c r="K135" s="438"/>
      <c r="L135" s="438"/>
      <c r="M135" s="438"/>
      <c r="N135" s="438"/>
      <c r="O135" s="438"/>
      <c r="P135" s="438"/>
      <c r="Q135" s="438"/>
      <c r="R135" s="438"/>
      <c r="S135" s="438"/>
      <c r="T135" s="454"/>
      <c r="U135" s="344"/>
      <c r="V135" s="67"/>
      <c r="W135" s="561"/>
      <c r="X135" s="569" t="s">
        <v>514</v>
      </c>
      <c r="Y135" s="560">
        <f>F97</f>
        <v>0</v>
      </c>
      <c r="Z135" s="560">
        <f>J97</f>
        <v>0</v>
      </c>
      <c r="AA135" s="560">
        <f>N97</f>
        <v>0</v>
      </c>
      <c r="AB135" s="560">
        <f>R97</f>
        <v>0</v>
      </c>
      <c r="AC135" s="559"/>
      <c r="AD135" s="557"/>
    </row>
    <row r="136" spans="1:30" x14ac:dyDescent="0.45">
      <c r="A136" s="13"/>
      <c r="B136" s="454"/>
      <c r="C136" s="361"/>
      <c r="D136" s="454"/>
      <c r="E136" s="438"/>
      <c r="F136" s="438"/>
      <c r="G136" s="438"/>
      <c r="H136" s="438"/>
      <c r="I136" s="438"/>
      <c r="J136" s="438"/>
      <c r="K136" s="438"/>
      <c r="L136" s="438"/>
      <c r="M136" s="438"/>
      <c r="N136" s="438"/>
      <c r="O136" s="438"/>
      <c r="P136" s="438"/>
      <c r="Q136" s="438"/>
      <c r="R136" s="438"/>
      <c r="S136" s="438"/>
      <c r="T136" s="454"/>
      <c r="U136" s="344"/>
      <c r="V136" s="67"/>
      <c r="W136" s="581"/>
      <c r="X136" s="582" t="s">
        <v>637</v>
      </c>
      <c r="Y136" s="560" t="e">
        <f>(Y135/Y134)*100</f>
        <v>#DIV/0!</v>
      </c>
      <c r="Z136" s="560" t="e">
        <f>(Z135/Z134)*100</f>
        <v>#DIV/0!</v>
      </c>
      <c r="AA136" s="560" t="e">
        <f>(AA135/AA134)*100</f>
        <v>#DIV/0!</v>
      </c>
      <c r="AB136" s="560" t="e">
        <f>(AB135/AB134)*100</f>
        <v>#DIV/0!</v>
      </c>
      <c r="AC136" s="559"/>
      <c r="AD136" s="557"/>
    </row>
    <row r="137" spans="1:30" ht="14.65" thickBot="1" x14ac:dyDescent="0.5">
      <c r="A137" s="13"/>
      <c r="B137" s="454"/>
      <c r="C137" s="513"/>
      <c r="D137" s="454"/>
      <c r="E137" s="438"/>
      <c r="F137" s="438"/>
      <c r="G137" s="438"/>
      <c r="H137" s="438"/>
      <c r="I137" s="438"/>
      <c r="J137" s="438"/>
      <c r="K137" s="438"/>
      <c r="L137" s="438"/>
      <c r="M137" s="438"/>
      <c r="N137" s="438"/>
      <c r="O137" s="438"/>
      <c r="P137" s="438"/>
      <c r="Q137" s="438"/>
      <c r="R137" s="438"/>
      <c r="S137" s="438"/>
      <c r="T137" s="454"/>
      <c r="U137" s="344"/>
      <c r="V137" s="67"/>
      <c r="W137" s="574"/>
      <c r="X137" s="557"/>
      <c r="Y137" s="562"/>
      <c r="Z137" s="562"/>
      <c r="AA137" s="562"/>
      <c r="AB137" s="562"/>
      <c r="AC137" s="562"/>
      <c r="AD137" s="557"/>
    </row>
    <row r="138" spans="1:30" ht="14.65" thickBot="1" x14ac:dyDescent="0.5">
      <c r="A138" s="196"/>
      <c r="B138" s="405"/>
      <c r="C138" s="673" t="s">
        <v>1590</v>
      </c>
      <c r="D138" s="673"/>
      <c r="E138" s="660"/>
      <c r="F138" s="660"/>
      <c r="G138" s="514"/>
      <c r="H138" s="408"/>
      <c r="I138" s="408"/>
      <c r="J138" s="408"/>
      <c r="K138" s="408"/>
      <c r="L138" s="407"/>
      <c r="M138" s="408"/>
      <c r="N138" s="408"/>
      <c r="O138" s="408"/>
      <c r="P138" s="407"/>
      <c r="Q138" s="408"/>
      <c r="R138" s="408"/>
      <c r="S138" s="408"/>
      <c r="T138" s="405"/>
      <c r="U138" s="367"/>
      <c r="V138" s="67"/>
      <c r="W138" s="568" t="s">
        <v>521</v>
      </c>
      <c r="X138" s="569" t="s">
        <v>517</v>
      </c>
      <c r="Y138" s="560">
        <f>E98</f>
        <v>0</v>
      </c>
      <c r="Z138" s="560">
        <f>I98</f>
        <v>0</v>
      </c>
      <c r="AA138" s="560">
        <f>M98</f>
        <v>0</v>
      </c>
      <c r="AB138" s="560">
        <f>Q98</f>
        <v>0</v>
      </c>
      <c r="AC138" s="559"/>
      <c r="AD138" s="557"/>
    </row>
    <row r="139" spans="1:30" s="3" customFormat="1" x14ac:dyDescent="0.45">
      <c r="A139" s="13"/>
      <c r="B139" s="409" t="s">
        <v>638</v>
      </c>
      <c r="C139" s="410" t="s">
        <v>639</v>
      </c>
      <c r="D139" s="411" t="s">
        <v>494</v>
      </c>
      <c r="E139" s="419"/>
      <c r="F139" s="419"/>
      <c r="G139" s="412"/>
      <c r="H139" s="413"/>
      <c r="I139" s="515"/>
      <c r="J139" s="515"/>
      <c r="K139" s="414"/>
      <c r="L139" s="415"/>
      <c r="M139" s="515"/>
      <c r="N139" s="515"/>
      <c r="O139" s="414"/>
      <c r="P139" s="415"/>
      <c r="Q139" s="515"/>
      <c r="R139" s="515"/>
      <c r="S139" s="414"/>
      <c r="T139" s="431"/>
      <c r="U139" s="344"/>
      <c r="V139" s="67"/>
      <c r="W139" s="561"/>
      <c r="X139" s="569" t="s">
        <v>514</v>
      </c>
      <c r="Y139" s="560">
        <f>F98</f>
        <v>0</v>
      </c>
      <c r="Z139" s="560">
        <f>J98</f>
        <v>0</v>
      </c>
      <c r="AA139" s="560">
        <f>N98</f>
        <v>0</v>
      </c>
      <c r="AB139" s="560">
        <f>R98</f>
        <v>0</v>
      </c>
      <c r="AC139" s="559"/>
      <c r="AD139" s="557"/>
    </row>
    <row r="140" spans="1:30" x14ac:dyDescent="0.45">
      <c r="A140" s="13"/>
      <c r="B140" s="418" t="s">
        <v>640</v>
      </c>
      <c r="C140" s="410" t="s">
        <v>70</v>
      </c>
      <c r="D140" s="516"/>
      <c r="E140" s="419"/>
      <c r="F140" s="419"/>
      <c r="G140" s="412"/>
      <c r="H140" s="413"/>
      <c r="I140" s="515"/>
      <c r="J140" s="515"/>
      <c r="K140" s="414"/>
      <c r="L140" s="415"/>
      <c r="M140" s="515"/>
      <c r="N140" s="515"/>
      <c r="O140" s="414"/>
      <c r="P140" s="415"/>
      <c r="Q140" s="515"/>
      <c r="R140" s="515"/>
      <c r="S140" s="414"/>
      <c r="T140" s="431"/>
      <c r="U140" s="344"/>
      <c r="V140" s="67"/>
      <c r="W140" s="581"/>
      <c r="X140" s="582" t="s">
        <v>637</v>
      </c>
      <c r="Y140" s="560" t="e">
        <f>(Y139/Y138)*100</f>
        <v>#DIV/0!</v>
      </c>
      <c r="Z140" s="560" t="e">
        <f>(Z139/Z138)*100</f>
        <v>#DIV/0!</v>
      </c>
      <c r="AA140" s="560" t="e">
        <f>(AA139/AA138)*100</f>
        <v>#DIV/0!</v>
      </c>
      <c r="AB140" s="560" t="e">
        <f>(AB139/AB138)*100</f>
        <v>#DIV/0!</v>
      </c>
      <c r="AC140" s="559"/>
      <c r="AD140" s="557"/>
    </row>
    <row r="141" spans="1:30" ht="24" x14ac:dyDescent="0.45">
      <c r="A141" s="13"/>
      <c r="B141" s="431"/>
      <c r="C141" s="517" t="s">
        <v>641</v>
      </c>
      <c r="D141" s="516"/>
      <c r="E141" s="654" t="str">
        <f>E45</f>
        <v>Q4 2024</v>
      </c>
      <c r="F141" s="654"/>
      <c r="G141" s="412"/>
      <c r="H141" s="413"/>
      <c r="I141" s="655" t="str">
        <f>I45</f>
        <v>Q1 2025</v>
      </c>
      <c r="J141" s="655"/>
      <c r="K141" s="414"/>
      <c r="L141" s="415"/>
      <c r="M141" s="655" t="str">
        <f>M45</f>
        <v>Q2 2025</v>
      </c>
      <c r="N141" s="655"/>
      <c r="O141" s="414"/>
      <c r="P141" s="415"/>
      <c r="Q141" s="655" t="str">
        <f>Q45</f>
        <v>Q3 2025</v>
      </c>
      <c r="R141" s="655"/>
      <c r="S141" s="414"/>
      <c r="T141" s="431"/>
      <c r="U141" s="344"/>
      <c r="V141" s="71"/>
      <c r="W141" s="575"/>
      <c r="X141" s="576"/>
      <c r="Y141" s="562"/>
      <c r="Z141" s="562"/>
      <c r="AA141" s="562"/>
      <c r="AB141" s="562"/>
      <c r="AC141" s="562"/>
      <c r="AD141" s="563"/>
    </row>
    <row r="142" spans="1:30" x14ac:dyDescent="0.45">
      <c r="A142" s="19"/>
      <c r="B142" s="518" t="s">
        <v>642</v>
      </c>
      <c r="C142" s="518" t="s">
        <v>643</v>
      </c>
      <c r="D142" s="519" t="s">
        <v>494</v>
      </c>
      <c r="E142" s="419" t="s">
        <v>517</v>
      </c>
      <c r="F142" s="419" t="s">
        <v>514</v>
      </c>
      <c r="G142" s="419"/>
      <c r="H142" s="420"/>
      <c r="I142" s="419" t="s">
        <v>517</v>
      </c>
      <c r="J142" s="419" t="s">
        <v>514</v>
      </c>
      <c r="K142" s="419"/>
      <c r="L142" s="421"/>
      <c r="M142" s="419" t="s">
        <v>517</v>
      </c>
      <c r="N142" s="419" t="s">
        <v>514</v>
      </c>
      <c r="O142" s="419"/>
      <c r="P142" s="421"/>
      <c r="Q142" s="419" t="s">
        <v>517</v>
      </c>
      <c r="R142" s="419" t="s">
        <v>514</v>
      </c>
      <c r="S142" s="419"/>
      <c r="T142" s="431"/>
      <c r="U142" s="351"/>
      <c r="V142" s="67"/>
      <c r="W142" s="568" t="s">
        <v>522</v>
      </c>
      <c r="X142" s="569" t="s">
        <v>517</v>
      </c>
      <c r="Y142" s="560">
        <f>E99</f>
        <v>0</v>
      </c>
      <c r="Z142" s="560">
        <f>I99</f>
        <v>0</v>
      </c>
      <c r="AA142" s="560">
        <f>M99</f>
        <v>0</v>
      </c>
      <c r="AB142" s="560">
        <f>Q99</f>
        <v>0</v>
      </c>
      <c r="AC142" s="559"/>
      <c r="AD142" s="557"/>
    </row>
    <row r="143" spans="1:30" x14ac:dyDescent="0.45">
      <c r="A143" s="13"/>
      <c r="B143" s="431" t="s">
        <v>644</v>
      </c>
      <c r="C143" s="520" t="s">
        <v>581</v>
      </c>
      <c r="D143" s="521"/>
      <c r="E143" s="394">
        <f>'Data import structure'!$N$470</f>
        <v>0</v>
      </c>
      <c r="F143" s="394">
        <f>'Data import structure'!$N$482</f>
        <v>0</v>
      </c>
      <c r="G143" s="419"/>
      <c r="H143" s="425"/>
      <c r="I143" s="394">
        <f>'Data import structure'!$N$471</f>
        <v>0</v>
      </c>
      <c r="J143" s="394">
        <f>'Data import structure'!$N$483</f>
        <v>0</v>
      </c>
      <c r="K143" s="419"/>
      <c r="L143" s="413"/>
      <c r="M143" s="394">
        <f>'Data import structure'!$N$472</f>
        <v>0</v>
      </c>
      <c r="N143" s="394">
        <f>'Data import structure'!$N$484</f>
        <v>0</v>
      </c>
      <c r="O143" s="419"/>
      <c r="P143" s="413"/>
      <c r="Q143" s="394">
        <f>'Data import structure'!$N$473</f>
        <v>0</v>
      </c>
      <c r="R143" s="394">
        <f>'Data import structure'!$N$485</f>
        <v>0</v>
      </c>
      <c r="S143" s="419"/>
      <c r="T143" s="431"/>
      <c r="U143" s="344"/>
      <c r="V143" s="67"/>
      <c r="W143" s="561"/>
      <c r="X143" s="569" t="s">
        <v>514</v>
      </c>
      <c r="Y143" s="560">
        <f>F99</f>
        <v>0</v>
      </c>
      <c r="Z143" s="560">
        <f>J99</f>
        <v>0</v>
      </c>
      <c r="AA143" s="560">
        <f>N99</f>
        <v>0</v>
      </c>
      <c r="AB143" s="560">
        <f>R99</f>
        <v>0</v>
      </c>
      <c r="AC143" s="559"/>
      <c r="AD143" s="557"/>
    </row>
    <row r="144" spans="1:30" x14ac:dyDescent="0.45">
      <c r="A144" s="13"/>
      <c r="B144" s="431" t="s">
        <v>645</v>
      </c>
      <c r="C144" s="520" t="s">
        <v>521</v>
      </c>
      <c r="D144" s="521"/>
      <c r="E144" s="394">
        <f>'Data import structure'!$N$474</f>
        <v>0</v>
      </c>
      <c r="F144" s="394">
        <f>'Data import structure'!$N$486</f>
        <v>0</v>
      </c>
      <c r="G144" s="419"/>
      <c r="H144" s="425"/>
      <c r="I144" s="394">
        <f>'Data import structure'!$N$475</f>
        <v>0</v>
      </c>
      <c r="J144" s="394">
        <f>'Data import structure'!$N$487</f>
        <v>0</v>
      </c>
      <c r="K144" s="419"/>
      <c r="L144" s="413"/>
      <c r="M144" s="394">
        <f>'Data import structure'!$N$476</f>
        <v>0</v>
      </c>
      <c r="N144" s="394">
        <f>'Data import structure'!$N$488</f>
        <v>0</v>
      </c>
      <c r="O144" s="419"/>
      <c r="P144" s="413"/>
      <c r="Q144" s="394">
        <f>'Data import structure'!$N$477</f>
        <v>0</v>
      </c>
      <c r="R144" s="394">
        <f>'Data import structure'!$N$489</f>
        <v>0</v>
      </c>
      <c r="S144" s="419"/>
      <c r="T144" s="431"/>
      <c r="U144" s="344"/>
      <c r="V144" s="67"/>
      <c r="W144" s="581"/>
      <c r="X144" s="569" t="s">
        <v>646</v>
      </c>
      <c r="Y144" s="560" t="e">
        <f>Y143/Y142</f>
        <v>#DIV/0!</v>
      </c>
      <c r="Z144" s="560" t="e">
        <f>Z143/Z142</f>
        <v>#DIV/0!</v>
      </c>
      <c r="AA144" s="560" t="e">
        <f>AA143/AA142</f>
        <v>#DIV/0!</v>
      </c>
      <c r="AB144" s="560" t="e">
        <f>AB143/AB142</f>
        <v>#DIV/0!</v>
      </c>
      <c r="AC144" s="559"/>
      <c r="AD144" s="557"/>
    </row>
    <row r="145" spans="1:30" x14ac:dyDescent="0.45">
      <c r="A145" s="13"/>
      <c r="B145" s="431" t="s">
        <v>647</v>
      </c>
      <c r="C145" s="520" t="s">
        <v>585</v>
      </c>
      <c r="D145" s="521"/>
      <c r="E145" s="394">
        <f>'Data import structure'!$N$478</f>
        <v>0</v>
      </c>
      <c r="F145" s="394">
        <f>'Data import structure'!$N$490</f>
        <v>0</v>
      </c>
      <c r="G145" s="419"/>
      <c r="H145" s="425"/>
      <c r="I145" s="394">
        <f>'Data import structure'!$N$479</f>
        <v>0</v>
      </c>
      <c r="J145" s="394">
        <f>'Data import structure'!$N$491</f>
        <v>0</v>
      </c>
      <c r="K145" s="419"/>
      <c r="L145" s="413"/>
      <c r="M145" s="394">
        <f>'Data import structure'!$N$480</f>
        <v>0</v>
      </c>
      <c r="N145" s="394">
        <f>'Data import structure'!$N$492</f>
        <v>0</v>
      </c>
      <c r="O145" s="419"/>
      <c r="P145" s="413"/>
      <c r="Q145" s="394">
        <f>'Data import structure'!$N$481</f>
        <v>0</v>
      </c>
      <c r="R145" s="394">
        <f>'Data import structure'!$N$493</f>
        <v>0</v>
      </c>
      <c r="S145" s="419"/>
      <c r="T145" s="431"/>
      <c r="U145" s="344"/>
      <c r="V145" s="67"/>
      <c r="W145" s="575"/>
      <c r="X145" s="562"/>
      <c r="Y145" s="567" t="str">
        <f>$E$27</f>
        <v>As of 31.12.2024</v>
      </c>
      <c r="Z145" s="567" t="str">
        <f>$I$27</f>
        <v>As of 31.03.2025</v>
      </c>
      <c r="AA145" s="567" t="str">
        <f>$M$27</f>
        <v>As of 30.06.2025</v>
      </c>
      <c r="AB145" s="567" t="str">
        <f>$Q$27</f>
        <v>As of 30.09.2025</v>
      </c>
      <c r="AC145" s="562"/>
      <c r="AD145" s="557"/>
    </row>
    <row r="146" spans="1:30" ht="14.45" customHeight="1" x14ac:dyDescent="0.45">
      <c r="A146" s="13"/>
      <c r="B146" s="431"/>
      <c r="C146" s="431"/>
      <c r="D146" s="522"/>
      <c r="E146" s="654" t="str">
        <f>E45</f>
        <v>Q4 2024</v>
      </c>
      <c r="F146" s="654"/>
      <c r="G146" s="412"/>
      <c r="H146" s="413"/>
      <c r="I146" s="655" t="str">
        <f>I45</f>
        <v>Q1 2025</v>
      </c>
      <c r="J146" s="655"/>
      <c r="K146" s="414"/>
      <c r="L146" s="415"/>
      <c r="M146" s="655" t="str">
        <f>M45</f>
        <v>Q2 2025</v>
      </c>
      <c r="N146" s="655"/>
      <c r="O146" s="414"/>
      <c r="P146" s="415"/>
      <c r="Q146" s="655" t="str">
        <f>Q45</f>
        <v>Q3 2025</v>
      </c>
      <c r="R146" s="655"/>
      <c r="S146" s="419"/>
      <c r="T146" s="431"/>
      <c r="U146" s="344"/>
      <c r="V146" s="67"/>
      <c r="W146" s="568" t="s">
        <v>629</v>
      </c>
      <c r="X146" s="569"/>
      <c r="Y146" s="560">
        <f>F101</f>
        <v>0</v>
      </c>
      <c r="Z146" s="560">
        <f>J101</f>
        <v>0</v>
      </c>
      <c r="AA146" s="560">
        <f>N101</f>
        <v>0</v>
      </c>
      <c r="AB146" s="560">
        <f>R101</f>
        <v>0</v>
      </c>
      <c r="AC146" s="559"/>
      <c r="AD146" s="557"/>
    </row>
    <row r="147" spans="1:30" ht="14.45" customHeight="1" x14ac:dyDescent="0.45">
      <c r="A147" s="13"/>
      <c r="B147" s="523" t="s">
        <v>648</v>
      </c>
      <c r="C147" s="524" t="s">
        <v>649</v>
      </c>
      <c r="D147" s="519" t="s">
        <v>650</v>
      </c>
      <c r="E147" s="419" t="s">
        <v>517</v>
      </c>
      <c r="F147" s="419" t="s">
        <v>514</v>
      </c>
      <c r="G147" s="419"/>
      <c r="H147" s="420"/>
      <c r="I147" s="419" t="s">
        <v>517</v>
      </c>
      <c r="J147" s="419" t="s">
        <v>514</v>
      </c>
      <c r="K147" s="419"/>
      <c r="L147" s="421"/>
      <c r="M147" s="419" t="s">
        <v>517</v>
      </c>
      <c r="N147" s="419" t="s">
        <v>514</v>
      </c>
      <c r="O147" s="419"/>
      <c r="P147" s="421"/>
      <c r="Q147" s="419" t="s">
        <v>517</v>
      </c>
      <c r="R147" s="419" t="s">
        <v>514</v>
      </c>
      <c r="S147" s="419"/>
      <c r="T147" s="431"/>
      <c r="U147" s="344"/>
      <c r="V147" s="67"/>
      <c r="W147" s="561"/>
      <c r="X147" s="562"/>
      <c r="Y147" s="562"/>
      <c r="Z147" s="562"/>
      <c r="AA147" s="562"/>
      <c r="AB147" s="562"/>
      <c r="AC147" s="559"/>
      <c r="AD147" s="557"/>
    </row>
    <row r="148" spans="1:30" ht="14.65" thickBot="1" x14ac:dyDescent="0.5">
      <c r="A148" s="13"/>
      <c r="B148" s="431" t="s">
        <v>651</v>
      </c>
      <c r="C148" s="520" t="s">
        <v>581</v>
      </c>
      <c r="D148" s="521"/>
      <c r="E148" s="394">
        <f>'Data import structure'!$N$494</f>
        <v>0</v>
      </c>
      <c r="F148" s="394">
        <f>'Data import structure'!$N$506</f>
        <v>0</v>
      </c>
      <c r="G148" s="419"/>
      <c r="H148" s="425"/>
      <c r="I148" s="394">
        <f>'Data import structure'!$N$495</f>
        <v>0</v>
      </c>
      <c r="J148" s="394">
        <f>'Data import structure'!$N$507</f>
        <v>0</v>
      </c>
      <c r="K148" s="419"/>
      <c r="L148" s="413"/>
      <c r="M148" s="394">
        <f>'Data import structure'!$N$496</f>
        <v>0</v>
      </c>
      <c r="N148" s="394">
        <f>'Data import structure'!$N$508</f>
        <v>0</v>
      </c>
      <c r="O148" s="419"/>
      <c r="P148" s="413"/>
      <c r="Q148" s="394">
        <f>'Data import structure'!$N$497</f>
        <v>0</v>
      </c>
      <c r="R148" s="394">
        <f>'Data import structure'!$N$509</f>
        <v>0</v>
      </c>
      <c r="S148" s="419"/>
      <c r="T148" s="431"/>
      <c r="U148" s="344"/>
      <c r="V148" s="67"/>
      <c r="W148" s="555" t="s">
        <v>652</v>
      </c>
      <c r="X148" s="555"/>
      <c r="Y148" s="567" t="str">
        <f>$E$27</f>
        <v>As of 31.12.2024</v>
      </c>
      <c r="Z148" s="567" t="str">
        <f>$I$27</f>
        <v>As of 31.03.2025</v>
      </c>
      <c r="AA148" s="567" t="str">
        <f>$M$27</f>
        <v>As of 30.06.2025</v>
      </c>
      <c r="AB148" s="567" t="str">
        <f>$Q$27</f>
        <v>As of 30.09.2025</v>
      </c>
      <c r="AC148" s="562"/>
      <c r="AD148" s="557"/>
    </row>
    <row r="149" spans="1:30" ht="24" x14ac:dyDescent="0.45">
      <c r="A149" s="13"/>
      <c r="B149" s="431" t="s">
        <v>653</v>
      </c>
      <c r="C149" s="520" t="s">
        <v>521</v>
      </c>
      <c r="D149" s="521"/>
      <c r="E149" s="394">
        <f>'Data import structure'!$N$498</f>
        <v>0</v>
      </c>
      <c r="F149" s="394">
        <f>'Data import structure'!$N$510</f>
        <v>0</v>
      </c>
      <c r="G149" s="419"/>
      <c r="H149" s="425"/>
      <c r="I149" s="394">
        <f>'Data import structure'!$N$499</f>
        <v>0</v>
      </c>
      <c r="J149" s="394">
        <f>'Data import structure'!$N$511</f>
        <v>0</v>
      </c>
      <c r="K149" s="419"/>
      <c r="L149" s="413"/>
      <c r="M149" s="394">
        <f>'Data import structure'!$N$500</f>
        <v>0</v>
      </c>
      <c r="N149" s="394">
        <f>'Data import structure'!$N$512</f>
        <v>0</v>
      </c>
      <c r="O149" s="419"/>
      <c r="P149" s="413"/>
      <c r="Q149" s="394">
        <f>'Data import structure'!$N$501</f>
        <v>0</v>
      </c>
      <c r="R149" s="394">
        <f>'Data import structure'!$N$513</f>
        <v>0</v>
      </c>
      <c r="S149" s="419"/>
      <c r="T149" s="431"/>
      <c r="U149" s="344"/>
      <c r="V149" s="67"/>
      <c r="W149" s="568" t="s">
        <v>654</v>
      </c>
      <c r="X149" s="568"/>
      <c r="Y149" s="560">
        <f>Y65+Y68+Y72+Y76+Y81+Y84+Y88+Y92+Y97+Y100+Y104+Y108+Y113</f>
        <v>0</v>
      </c>
      <c r="Z149" s="560">
        <f>Z65+Z68+Z72+Z76+Z81+Z84+Z88+Z92+Z97+Z100+Z104+Z108+Z113</f>
        <v>0</v>
      </c>
      <c r="AA149" s="560">
        <f>AA65+AA68+AA72+AA76+AA81+AA84+AA88+AA92+AA97+AA100+AA104+AA108+AA113</f>
        <v>0</v>
      </c>
      <c r="AB149" s="560">
        <f>AB65+AB68+AB72+AB76+AB81+AB84+AB88+AB92+AB97+AB100+AB104+AB108+AB113</f>
        <v>0</v>
      </c>
      <c r="AC149" s="559"/>
      <c r="AD149" s="557"/>
    </row>
    <row r="150" spans="1:30" x14ac:dyDescent="0.45">
      <c r="A150" s="13"/>
      <c r="B150" s="431" t="s">
        <v>655</v>
      </c>
      <c r="C150" s="520" t="s">
        <v>585</v>
      </c>
      <c r="D150" s="525"/>
      <c r="E150" s="394">
        <f>'Data import structure'!$N$502</f>
        <v>0</v>
      </c>
      <c r="F150" s="394">
        <f>'Data import structure'!$N$514</f>
        <v>0</v>
      </c>
      <c r="G150" s="419"/>
      <c r="H150" s="425"/>
      <c r="I150" s="394">
        <f>'Data import structure'!$N$503</f>
        <v>0</v>
      </c>
      <c r="J150" s="394">
        <f>'Data import structure'!$N$515</f>
        <v>0</v>
      </c>
      <c r="K150" s="419"/>
      <c r="L150" s="413"/>
      <c r="M150" s="394">
        <f>'Data import structure'!$N$504</f>
        <v>0</v>
      </c>
      <c r="N150" s="394">
        <f>'Data import structure'!$N$516</f>
        <v>0</v>
      </c>
      <c r="O150" s="419"/>
      <c r="P150" s="413"/>
      <c r="Q150" s="394">
        <f>'Data import structure'!$N$505</f>
        <v>0</v>
      </c>
      <c r="R150" s="394">
        <f>'Data import structure'!$N$517</f>
        <v>0</v>
      </c>
      <c r="S150" s="419"/>
      <c r="T150" s="431"/>
      <c r="U150" s="344"/>
      <c r="V150" s="273"/>
      <c r="W150" s="568" t="s">
        <v>656</v>
      </c>
      <c r="X150" s="568"/>
      <c r="Y150" s="560">
        <f>Y118+Y120+Y123+Y126+Y128</f>
        <v>0</v>
      </c>
      <c r="Z150" s="560">
        <f>Z118+Z120+Z123+Z126+Z128</f>
        <v>0</v>
      </c>
      <c r="AA150" s="560">
        <f>AA118+AA120+AA123+AA126+AA128</f>
        <v>0</v>
      </c>
      <c r="AB150" s="560">
        <f>AB118+AB120+AB123+AB126+AB128</f>
        <v>0</v>
      </c>
      <c r="AC150" s="559"/>
      <c r="AD150" s="557"/>
    </row>
    <row r="151" spans="1:30" x14ac:dyDescent="0.45">
      <c r="A151" s="13"/>
      <c r="B151" s="431"/>
      <c r="C151" s="431"/>
      <c r="D151" s="526"/>
      <c r="E151" s="654" t="str">
        <f>E45</f>
        <v>Q4 2024</v>
      </c>
      <c r="F151" s="654"/>
      <c r="G151" s="412"/>
      <c r="H151" s="413"/>
      <c r="I151" s="655" t="str">
        <f>I45</f>
        <v>Q1 2025</v>
      </c>
      <c r="J151" s="655"/>
      <c r="K151" s="414"/>
      <c r="L151" s="415"/>
      <c r="M151" s="655" t="str">
        <f>M45</f>
        <v>Q2 2025</v>
      </c>
      <c r="N151" s="655"/>
      <c r="O151" s="414"/>
      <c r="P151" s="415"/>
      <c r="Q151" s="655" t="str">
        <f>Q45</f>
        <v>Q3 2025</v>
      </c>
      <c r="R151" s="655"/>
      <c r="S151" s="413"/>
      <c r="T151" s="431"/>
      <c r="U151" s="344"/>
      <c r="V151" s="67"/>
      <c r="W151" s="568" t="s">
        <v>657</v>
      </c>
      <c r="X151" s="568"/>
      <c r="Y151" s="560">
        <f>F92</f>
        <v>0</v>
      </c>
      <c r="Z151" s="560">
        <f>J92</f>
        <v>0</v>
      </c>
      <c r="AA151" s="560">
        <f>N92</f>
        <v>0</v>
      </c>
      <c r="AB151" s="560">
        <f>R92</f>
        <v>0</v>
      </c>
      <c r="AC151" s="559"/>
      <c r="AD151" s="557"/>
    </row>
    <row r="152" spans="1:30" x14ac:dyDescent="0.45">
      <c r="A152" s="13"/>
      <c r="B152" s="523" t="s">
        <v>658</v>
      </c>
      <c r="C152" s="524" t="s">
        <v>659</v>
      </c>
      <c r="D152" s="519" t="s">
        <v>494</v>
      </c>
      <c r="E152" s="419" t="s">
        <v>517</v>
      </c>
      <c r="F152" s="419" t="s">
        <v>514</v>
      </c>
      <c r="G152" s="419"/>
      <c r="H152" s="420"/>
      <c r="I152" s="419" t="s">
        <v>517</v>
      </c>
      <c r="J152" s="419" t="s">
        <v>514</v>
      </c>
      <c r="K152" s="419"/>
      <c r="L152" s="421"/>
      <c r="M152" s="419" t="s">
        <v>517</v>
      </c>
      <c r="N152" s="419" t="s">
        <v>514</v>
      </c>
      <c r="O152" s="419"/>
      <c r="P152" s="421"/>
      <c r="Q152" s="419" t="s">
        <v>517</v>
      </c>
      <c r="R152" s="419" t="s">
        <v>514</v>
      </c>
      <c r="S152" s="419"/>
      <c r="T152" s="431"/>
      <c r="U152" s="344"/>
      <c r="V152" s="67"/>
      <c r="W152" s="568" t="s">
        <v>660</v>
      </c>
      <c r="X152" s="568"/>
      <c r="Y152" s="560">
        <f>Y132+Y135+Y139+Y143+Y146</f>
        <v>0</v>
      </c>
      <c r="Z152" s="560">
        <f>Z132+Z135+Z139+Z143+Z146</f>
        <v>0</v>
      </c>
      <c r="AA152" s="560">
        <f>AA132+AA135+AA139+AA143+AA146</f>
        <v>0</v>
      </c>
      <c r="AB152" s="560">
        <f>AB132+AB135+AB139+AB143+AB146</f>
        <v>0</v>
      </c>
      <c r="AC152" s="559"/>
      <c r="AD152" s="557"/>
    </row>
    <row r="153" spans="1:30" x14ac:dyDescent="0.45">
      <c r="A153" s="13"/>
      <c r="B153" s="431" t="s">
        <v>661</v>
      </c>
      <c r="C153" s="520" t="s">
        <v>581</v>
      </c>
      <c r="D153" s="521"/>
      <c r="E153" s="394">
        <f>'Data import structure'!$N$518</f>
        <v>0</v>
      </c>
      <c r="F153" s="394">
        <f>'Data import structure'!$N$530</f>
        <v>0</v>
      </c>
      <c r="G153" s="419"/>
      <c r="H153" s="425"/>
      <c r="I153" s="394">
        <f>'Data import structure'!$N$519</f>
        <v>0</v>
      </c>
      <c r="J153" s="394">
        <f>'Data import structure'!$N$531</f>
        <v>0</v>
      </c>
      <c r="K153" s="419"/>
      <c r="L153" s="413"/>
      <c r="M153" s="394">
        <f>'Data import structure'!$N$520</f>
        <v>0</v>
      </c>
      <c r="N153" s="394">
        <f>'Data import structure'!$N$532</f>
        <v>0</v>
      </c>
      <c r="O153" s="419"/>
      <c r="P153" s="413"/>
      <c r="Q153" s="394">
        <f>'Data import structure'!$N$521</f>
        <v>0</v>
      </c>
      <c r="R153" s="394">
        <f>'Data import structure'!$N$533</f>
        <v>0</v>
      </c>
      <c r="S153" s="419"/>
      <c r="T153" s="431"/>
      <c r="U153" s="344"/>
      <c r="V153" s="67"/>
      <c r="W153" s="583"/>
      <c r="X153" s="562"/>
      <c r="Y153" s="562"/>
      <c r="Z153" s="562"/>
      <c r="AA153" s="562"/>
      <c r="AB153" s="562"/>
      <c r="AC153" s="562"/>
      <c r="AD153" s="557"/>
    </row>
    <row r="154" spans="1:30" x14ac:dyDescent="0.45">
      <c r="A154" s="13"/>
      <c r="B154" s="431" t="s">
        <v>662</v>
      </c>
      <c r="C154" s="520" t="s">
        <v>521</v>
      </c>
      <c r="D154" s="521"/>
      <c r="E154" s="394">
        <f>'Data import structure'!$N$522</f>
        <v>0</v>
      </c>
      <c r="F154" s="394">
        <f>'Data import structure'!$N$534</f>
        <v>0</v>
      </c>
      <c r="G154" s="419"/>
      <c r="H154" s="425"/>
      <c r="I154" s="394">
        <f>'Data import structure'!$N$523</f>
        <v>0</v>
      </c>
      <c r="J154" s="394">
        <f>'Data import structure'!$N$535</f>
        <v>0</v>
      </c>
      <c r="K154" s="419"/>
      <c r="L154" s="413"/>
      <c r="M154" s="394">
        <f>'Data import structure'!$N$524</f>
        <v>0</v>
      </c>
      <c r="N154" s="394">
        <f>'Data import structure'!$N$536</f>
        <v>0</v>
      </c>
      <c r="O154" s="419"/>
      <c r="P154" s="413"/>
      <c r="Q154" s="394">
        <f>'Data import structure'!$N$525</f>
        <v>0</v>
      </c>
      <c r="R154" s="394">
        <f>'Data import structure'!$N$537</f>
        <v>0</v>
      </c>
      <c r="S154" s="419"/>
      <c r="T154" s="431"/>
      <c r="U154" s="344"/>
      <c r="V154" s="67"/>
      <c r="W154" s="574"/>
      <c r="X154" s="562"/>
      <c r="Y154" s="562"/>
      <c r="Z154" s="562"/>
      <c r="AA154" s="562"/>
      <c r="AB154" s="562"/>
      <c r="AC154" s="562"/>
      <c r="AD154" s="557"/>
    </row>
    <row r="155" spans="1:30" s="3" customFormat="1" ht="14.65" thickBot="1" x14ac:dyDescent="0.5">
      <c r="A155" s="13"/>
      <c r="B155" s="431" t="s">
        <v>663</v>
      </c>
      <c r="C155" s="520" t="s">
        <v>585</v>
      </c>
      <c r="D155" s="527"/>
      <c r="E155" s="394">
        <f>'Data import structure'!$N$526</f>
        <v>0</v>
      </c>
      <c r="F155" s="394">
        <f>'Data import structure'!$N$538</f>
        <v>0</v>
      </c>
      <c r="G155" s="419"/>
      <c r="H155" s="425"/>
      <c r="I155" s="394">
        <f>'Data import structure'!$N$527</f>
        <v>0</v>
      </c>
      <c r="J155" s="394">
        <f>'Data import structure'!$N$539</f>
        <v>0</v>
      </c>
      <c r="K155" s="419"/>
      <c r="L155" s="413"/>
      <c r="M155" s="394">
        <f>'Data import structure'!$N$528</f>
        <v>0</v>
      </c>
      <c r="N155" s="394">
        <f>'Data import structure'!$N$540</f>
        <v>0</v>
      </c>
      <c r="O155" s="419"/>
      <c r="P155" s="413"/>
      <c r="Q155" s="394">
        <f>'Data import structure'!$N$529</f>
        <v>0</v>
      </c>
      <c r="R155" s="394">
        <f>'Data import structure'!$N$541</f>
        <v>0</v>
      </c>
      <c r="S155" s="419"/>
      <c r="T155" s="431"/>
      <c r="U155" s="344"/>
      <c r="V155" s="67"/>
      <c r="W155" s="566" t="s">
        <v>664</v>
      </c>
      <c r="X155" s="566"/>
      <c r="Y155" s="562"/>
      <c r="Z155" s="562"/>
      <c r="AA155" s="562"/>
      <c r="AB155" s="562"/>
      <c r="AC155" s="562"/>
      <c r="AD155" s="557"/>
    </row>
    <row r="156" spans="1:30" ht="15" thickTop="1" thickBot="1" x14ac:dyDescent="0.5">
      <c r="A156" s="13"/>
      <c r="B156" s="431"/>
      <c r="C156" s="528"/>
      <c r="D156" s="431"/>
      <c r="E156" s="415"/>
      <c r="F156" s="415"/>
      <c r="G156" s="419"/>
      <c r="H156" s="413"/>
      <c r="I156" s="413"/>
      <c r="J156" s="415"/>
      <c r="K156" s="419"/>
      <c r="L156" s="425"/>
      <c r="M156" s="413"/>
      <c r="N156" s="415"/>
      <c r="O156" s="419"/>
      <c r="P156" s="413"/>
      <c r="Q156" s="413"/>
      <c r="R156" s="413"/>
      <c r="S156" s="419"/>
      <c r="T156" s="431"/>
      <c r="U156" s="344"/>
      <c r="V156" s="67"/>
      <c r="W156" s="555" t="s">
        <v>665</v>
      </c>
      <c r="X156" s="555"/>
      <c r="Y156" s="563"/>
      <c r="Z156" s="563"/>
      <c r="AA156" s="563"/>
      <c r="AB156" s="563"/>
      <c r="AC156" s="562"/>
      <c r="AD156" s="557"/>
    </row>
    <row r="157" spans="1:30" x14ac:dyDescent="0.45">
      <c r="A157" s="13"/>
      <c r="B157" s="418" t="s">
        <v>666</v>
      </c>
      <c r="C157" s="410" t="s">
        <v>667</v>
      </c>
      <c r="D157" s="432"/>
      <c r="E157" s="654" t="str">
        <f>E45</f>
        <v>Q4 2024</v>
      </c>
      <c r="F157" s="654"/>
      <c r="G157" s="419"/>
      <c r="H157" s="413"/>
      <c r="I157" s="655" t="str">
        <f>I45</f>
        <v>Q1 2025</v>
      </c>
      <c r="J157" s="655"/>
      <c r="K157" s="419"/>
      <c r="L157" s="415"/>
      <c r="M157" s="655" t="str">
        <f>M45</f>
        <v>Q2 2025</v>
      </c>
      <c r="N157" s="655"/>
      <c r="O157" s="419"/>
      <c r="P157" s="415"/>
      <c r="Q157" s="655" t="str">
        <f>Q45</f>
        <v>Q3 2025</v>
      </c>
      <c r="R157" s="655"/>
      <c r="S157" s="419"/>
      <c r="T157" s="431"/>
      <c r="U157" s="344"/>
      <c r="V157" s="67"/>
      <c r="W157" s="584" t="s">
        <v>668</v>
      </c>
      <c r="X157" s="562"/>
      <c r="Y157" s="567" t="str">
        <f>$E$27</f>
        <v>As of 31.12.2024</v>
      </c>
      <c r="Z157" s="567" t="str">
        <f>$I$27</f>
        <v>As of 31.03.2025</v>
      </c>
      <c r="AA157" s="567" t="str">
        <f>$M$27</f>
        <v>As of 30.06.2025</v>
      </c>
      <c r="AB157" s="567" t="str">
        <f>$Q$27</f>
        <v>As of 30.09.2025</v>
      </c>
      <c r="AC157" s="562"/>
      <c r="AD157" s="557"/>
    </row>
    <row r="158" spans="1:30" ht="24" x14ac:dyDescent="0.45">
      <c r="A158" s="19"/>
      <c r="B158" s="431"/>
      <c r="C158" s="517" t="s">
        <v>669</v>
      </c>
      <c r="D158" s="417"/>
      <c r="E158" s="419" t="s">
        <v>517</v>
      </c>
      <c r="F158" s="419" t="s">
        <v>514</v>
      </c>
      <c r="G158" s="419"/>
      <c r="H158" s="420"/>
      <c r="I158" s="419" t="s">
        <v>517</v>
      </c>
      <c r="J158" s="419" t="s">
        <v>514</v>
      </c>
      <c r="K158" s="419"/>
      <c r="L158" s="421"/>
      <c r="M158" s="419" t="s">
        <v>517</v>
      </c>
      <c r="N158" s="419" t="s">
        <v>514</v>
      </c>
      <c r="O158" s="419"/>
      <c r="P158" s="421"/>
      <c r="Q158" s="419" t="s">
        <v>517</v>
      </c>
      <c r="R158" s="419" t="s">
        <v>514</v>
      </c>
      <c r="S158" s="419"/>
      <c r="T158" s="431"/>
      <c r="U158" s="351"/>
      <c r="V158" s="71"/>
      <c r="W158" s="568" t="s">
        <v>670</v>
      </c>
      <c r="X158" s="569" t="s">
        <v>104</v>
      </c>
      <c r="Y158" s="560" t="e">
        <f>(F148/E148)*100</f>
        <v>#DIV/0!</v>
      </c>
      <c r="Z158" s="560" t="e">
        <f>(J148/I148)*100</f>
        <v>#DIV/0!</v>
      </c>
      <c r="AA158" s="560" t="e">
        <f>(N148/M148)*100</f>
        <v>#DIV/0!</v>
      </c>
      <c r="AB158" s="560" t="e">
        <f>(R148/Q148)*100</f>
        <v>#DIV/0!</v>
      </c>
      <c r="AC158" s="559"/>
      <c r="AD158" s="563"/>
    </row>
    <row r="159" spans="1:30" x14ac:dyDescent="0.45">
      <c r="A159" s="13"/>
      <c r="B159" s="431" t="s">
        <v>671</v>
      </c>
      <c r="C159" s="520" t="s">
        <v>581</v>
      </c>
      <c r="D159" s="521"/>
      <c r="E159" s="394">
        <f>'Data import structure'!$N$542</f>
        <v>0</v>
      </c>
      <c r="F159" s="394">
        <f>'Data import structure'!$N$554</f>
        <v>0</v>
      </c>
      <c r="G159" s="419"/>
      <c r="H159" s="425"/>
      <c r="I159" s="394">
        <f>'Data import structure'!$N$543</f>
        <v>0</v>
      </c>
      <c r="J159" s="394">
        <f>'Data import structure'!$N$555</f>
        <v>0</v>
      </c>
      <c r="K159" s="419"/>
      <c r="L159" s="413"/>
      <c r="M159" s="394">
        <f>'Data import structure'!$N$544</f>
        <v>0</v>
      </c>
      <c r="N159" s="394">
        <f>'Data import structure'!$N$556</f>
        <v>0</v>
      </c>
      <c r="O159" s="419"/>
      <c r="P159" s="413"/>
      <c r="Q159" s="394">
        <f>'Data import structure'!$N$545</f>
        <v>0</v>
      </c>
      <c r="R159" s="394">
        <f>'Data import structure'!$N$557</f>
        <v>0</v>
      </c>
      <c r="S159" s="419"/>
      <c r="T159" s="431"/>
      <c r="U159" s="344"/>
      <c r="V159" s="67"/>
      <c r="W159" s="561"/>
      <c r="X159" s="569" t="s">
        <v>97</v>
      </c>
      <c r="Y159" s="560" t="e">
        <f>(F153/E153)*100</f>
        <v>#DIV/0!</v>
      </c>
      <c r="Z159" s="560" t="e">
        <f>(J153/I153)*100</f>
        <v>#DIV/0!</v>
      </c>
      <c r="AA159" s="560" t="e">
        <f>(N153/M153)*100</f>
        <v>#DIV/0!</v>
      </c>
      <c r="AB159" s="560" t="e">
        <f>(R153/Q153)*100</f>
        <v>#DIV/0!</v>
      </c>
      <c r="AC159" s="559"/>
      <c r="AD159" s="557"/>
    </row>
    <row r="160" spans="1:30" x14ac:dyDescent="0.45">
      <c r="A160" s="13"/>
      <c r="B160" s="431" t="s">
        <v>672</v>
      </c>
      <c r="C160" s="520" t="s">
        <v>521</v>
      </c>
      <c r="D160" s="521"/>
      <c r="E160" s="394">
        <f>'Data import structure'!$N$546</f>
        <v>0</v>
      </c>
      <c r="F160" s="394">
        <f>'Data import structure'!$N$558</f>
        <v>0</v>
      </c>
      <c r="G160" s="419"/>
      <c r="H160" s="425"/>
      <c r="I160" s="394">
        <f>'Data import structure'!$N$547</f>
        <v>0</v>
      </c>
      <c r="J160" s="394">
        <f>'Data import structure'!$N$559</f>
        <v>0</v>
      </c>
      <c r="K160" s="419"/>
      <c r="L160" s="413"/>
      <c r="M160" s="394">
        <f>'Data import structure'!$N$548</f>
        <v>0</v>
      </c>
      <c r="N160" s="394">
        <f>'Data import structure'!$N$560</f>
        <v>0</v>
      </c>
      <c r="O160" s="419"/>
      <c r="P160" s="413"/>
      <c r="Q160" s="394">
        <f>'Data import structure'!$N$549</f>
        <v>0</v>
      </c>
      <c r="R160" s="394">
        <f>'Data import structure'!$N$561</f>
        <v>0</v>
      </c>
      <c r="S160" s="419"/>
      <c r="T160" s="431"/>
      <c r="U160" s="344"/>
      <c r="V160" s="67"/>
      <c r="W160" s="581"/>
      <c r="X160" s="569" t="s">
        <v>673</v>
      </c>
      <c r="Y160" s="560" t="e">
        <f>(F143/E143)*100</f>
        <v>#DIV/0!</v>
      </c>
      <c r="Z160" s="560" t="e">
        <f>(J143/I143)*100</f>
        <v>#DIV/0!</v>
      </c>
      <c r="AA160" s="560" t="e">
        <f>(N143/M143)*100</f>
        <v>#DIV/0!</v>
      </c>
      <c r="AB160" s="560" t="e">
        <f>(R143/Q143)*100</f>
        <v>#DIV/0!</v>
      </c>
      <c r="AC160" s="559"/>
      <c r="AD160" s="557"/>
    </row>
    <row r="161" spans="1:33" x14ac:dyDescent="0.45">
      <c r="A161" s="13"/>
      <c r="B161" s="431" t="s">
        <v>674</v>
      </c>
      <c r="C161" s="529" t="s">
        <v>585</v>
      </c>
      <c r="D161" s="527"/>
      <c r="E161" s="394">
        <f>'Data import structure'!$N$550</f>
        <v>0</v>
      </c>
      <c r="F161" s="394">
        <f>'Data import structure'!$N$562</f>
        <v>0</v>
      </c>
      <c r="G161" s="419"/>
      <c r="H161" s="425"/>
      <c r="I161" s="394">
        <f>'Data import structure'!$N$551</f>
        <v>0</v>
      </c>
      <c r="J161" s="394">
        <f>'Data import structure'!$N$563</f>
        <v>0</v>
      </c>
      <c r="K161" s="419"/>
      <c r="L161" s="413"/>
      <c r="M161" s="394">
        <f>'Data import structure'!$N$552</f>
        <v>0</v>
      </c>
      <c r="N161" s="394">
        <f>'Data import structure'!$N$564</f>
        <v>0</v>
      </c>
      <c r="O161" s="419"/>
      <c r="P161" s="413"/>
      <c r="Q161" s="394">
        <f>'Data import structure'!$N$553</f>
        <v>0</v>
      </c>
      <c r="R161" s="394">
        <f>'Data import structure'!$N$565</f>
        <v>0</v>
      </c>
      <c r="S161" s="419"/>
      <c r="T161" s="431"/>
      <c r="U161" s="344"/>
      <c r="V161" s="67"/>
      <c r="W161" s="561"/>
      <c r="X161" s="562"/>
      <c r="Y161" s="567" t="str">
        <f>$E$27</f>
        <v>As of 31.12.2024</v>
      </c>
      <c r="Z161" s="567" t="str">
        <f>$I$27</f>
        <v>As of 31.03.2025</v>
      </c>
      <c r="AA161" s="567" t="str">
        <f>$M$27</f>
        <v>As of 30.06.2025</v>
      </c>
      <c r="AB161" s="567" t="str">
        <f>$Q$27</f>
        <v>As of 30.09.2025</v>
      </c>
      <c r="AC161" s="562"/>
      <c r="AD161" s="557"/>
    </row>
    <row r="162" spans="1:33" s="3" customFormat="1" x14ac:dyDescent="0.45">
      <c r="A162" s="13"/>
      <c r="B162" s="431"/>
      <c r="C162" s="530"/>
      <c r="D162" s="431"/>
      <c r="E162" s="415"/>
      <c r="F162" s="425"/>
      <c r="G162" s="419"/>
      <c r="H162" s="425"/>
      <c r="I162" s="415"/>
      <c r="J162" s="413"/>
      <c r="K162" s="419"/>
      <c r="L162" s="413"/>
      <c r="M162" s="415"/>
      <c r="N162" s="413"/>
      <c r="O162" s="419"/>
      <c r="P162" s="413"/>
      <c r="Q162" s="413"/>
      <c r="R162" s="413"/>
      <c r="S162" s="419"/>
      <c r="T162" s="431"/>
      <c r="U162" s="344"/>
      <c r="V162" s="67"/>
      <c r="W162" s="568" t="s">
        <v>675</v>
      </c>
      <c r="X162" s="569" t="s">
        <v>104</v>
      </c>
      <c r="Y162" s="560" t="e">
        <f>(F149/E149)*100</f>
        <v>#DIV/0!</v>
      </c>
      <c r="Z162" s="560" t="e">
        <f>(J149/I149)*100</f>
        <v>#DIV/0!</v>
      </c>
      <c r="AA162" s="560" t="e">
        <f>(N149/M149)*100</f>
        <v>#DIV/0!</v>
      </c>
      <c r="AB162" s="560" t="e">
        <f>(R149/Q149)*100</f>
        <v>#DIV/0!</v>
      </c>
      <c r="AC162" s="559"/>
      <c r="AD162" s="557"/>
    </row>
    <row r="163" spans="1:33" ht="35.65" x14ac:dyDescent="0.45">
      <c r="A163" s="13"/>
      <c r="B163" s="409" t="s">
        <v>676</v>
      </c>
      <c r="C163" s="410" t="s">
        <v>1591</v>
      </c>
      <c r="D163" s="519" t="s">
        <v>494</v>
      </c>
      <c r="E163" s="415"/>
      <c r="F163" s="425"/>
      <c r="G163" s="419"/>
      <c r="H163" s="425"/>
      <c r="I163" s="415"/>
      <c r="J163" s="413"/>
      <c r="K163" s="419"/>
      <c r="L163" s="413"/>
      <c r="M163" s="415"/>
      <c r="N163" s="413"/>
      <c r="O163" s="419"/>
      <c r="P163" s="413"/>
      <c r="Q163" s="413"/>
      <c r="R163" s="413"/>
      <c r="S163" s="419"/>
      <c r="T163" s="431"/>
      <c r="U163" s="344"/>
      <c r="V163" s="67"/>
      <c r="W163" s="561"/>
      <c r="X163" s="569" t="s">
        <v>97</v>
      </c>
      <c r="Y163" s="560" t="e">
        <f>(F154/E154)*100</f>
        <v>#DIV/0!</v>
      </c>
      <c r="Z163" s="560" t="e">
        <f>(J154/I154)*100</f>
        <v>#DIV/0!</v>
      </c>
      <c r="AA163" s="560" t="e">
        <f>(N154/M154)*100</f>
        <v>#DIV/0!</v>
      </c>
      <c r="AB163" s="560" t="e">
        <f>(R154/Q154)*100</f>
        <v>#DIV/0!</v>
      </c>
      <c r="AC163" s="559"/>
      <c r="AD163" s="557"/>
    </row>
    <row r="164" spans="1:33" x14ac:dyDescent="0.45">
      <c r="A164" s="13"/>
      <c r="B164" s="409" t="s">
        <v>677</v>
      </c>
      <c r="C164" s="410" t="s">
        <v>678</v>
      </c>
      <c r="D164" s="411" t="s">
        <v>494</v>
      </c>
      <c r="E164" s="654" t="str">
        <f>E45</f>
        <v>Q4 2024</v>
      </c>
      <c r="F164" s="654"/>
      <c r="G164" s="419"/>
      <c r="H164" s="413"/>
      <c r="I164" s="655" t="str">
        <f>I45</f>
        <v>Q1 2025</v>
      </c>
      <c r="J164" s="655"/>
      <c r="K164" s="419"/>
      <c r="L164" s="415"/>
      <c r="M164" s="655" t="str">
        <f>M45</f>
        <v>Q2 2025</v>
      </c>
      <c r="N164" s="655"/>
      <c r="O164" s="419"/>
      <c r="P164" s="415"/>
      <c r="Q164" s="655" t="str">
        <f>Q45</f>
        <v>Q3 2025</v>
      </c>
      <c r="R164" s="655"/>
      <c r="S164" s="419"/>
      <c r="T164" s="431"/>
      <c r="U164" s="344"/>
      <c r="V164" s="67"/>
      <c r="W164" s="581"/>
      <c r="X164" s="569" t="s">
        <v>673</v>
      </c>
      <c r="Y164" s="560" t="e">
        <f>(F144/E144)*100</f>
        <v>#DIV/0!</v>
      </c>
      <c r="Z164" s="560" t="e">
        <f>(J144/I144)*100</f>
        <v>#DIV/0!</v>
      </c>
      <c r="AA164" s="560" t="e">
        <f>(N144/M144)*100</f>
        <v>#DIV/0!</v>
      </c>
      <c r="AB164" s="560" t="e">
        <f>(R144/Q144)*100</f>
        <v>#DIV/0!</v>
      </c>
      <c r="AC164" s="559"/>
      <c r="AD164" s="557"/>
    </row>
    <row r="165" spans="1:33" x14ac:dyDescent="0.45">
      <c r="A165" s="19"/>
      <c r="B165" s="418" t="s">
        <v>679</v>
      </c>
      <c r="C165" s="410" t="s">
        <v>680</v>
      </c>
      <c r="D165" s="417"/>
      <c r="E165" s="419" t="s">
        <v>517</v>
      </c>
      <c r="F165" s="419" t="s">
        <v>514</v>
      </c>
      <c r="G165" s="419"/>
      <c r="H165" s="420"/>
      <c r="I165" s="419" t="s">
        <v>517</v>
      </c>
      <c r="J165" s="419" t="s">
        <v>514</v>
      </c>
      <c r="K165" s="419"/>
      <c r="L165" s="421"/>
      <c r="M165" s="419" t="s">
        <v>517</v>
      </c>
      <c r="N165" s="419" t="s">
        <v>514</v>
      </c>
      <c r="O165" s="419"/>
      <c r="P165" s="421"/>
      <c r="Q165" s="419" t="s">
        <v>517</v>
      </c>
      <c r="R165" s="419" t="s">
        <v>514</v>
      </c>
      <c r="S165" s="419"/>
      <c r="T165" s="431"/>
      <c r="U165" s="351"/>
      <c r="V165" s="67"/>
      <c r="W165" s="561"/>
      <c r="X165" s="562"/>
      <c r="Y165" s="567" t="str">
        <f>$E$27</f>
        <v>As of 31.12.2024</v>
      </c>
      <c r="Z165" s="567" t="str">
        <f>$I$27</f>
        <v>As of 31.03.2025</v>
      </c>
      <c r="AA165" s="567" t="str">
        <f>$M$27</f>
        <v>As of 30.06.2025</v>
      </c>
      <c r="AB165" s="567" t="str">
        <f>$Q$27</f>
        <v>As of 30.09.2025</v>
      </c>
      <c r="AC165" s="562"/>
      <c r="AD165" s="557"/>
    </row>
    <row r="166" spans="1:33" x14ac:dyDescent="0.45">
      <c r="A166" s="13"/>
      <c r="B166" s="431" t="s">
        <v>681</v>
      </c>
      <c r="C166" s="520" t="s">
        <v>581</v>
      </c>
      <c r="D166" s="521"/>
      <c r="E166" s="394">
        <f>'Data import structure'!$N$566</f>
        <v>0</v>
      </c>
      <c r="F166" s="394">
        <f>'Data import structure'!$N$578</f>
        <v>0</v>
      </c>
      <c r="G166" s="419"/>
      <c r="H166" s="413"/>
      <c r="I166" s="394">
        <f>'Data import structure'!$N$567</f>
        <v>0</v>
      </c>
      <c r="J166" s="394">
        <f>'Data import structure'!$N$579</f>
        <v>0</v>
      </c>
      <c r="K166" s="419"/>
      <c r="L166" s="413"/>
      <c r="M166" s="394">
        <f>'Data import structure'!$N$568</f>
        <v>0</v>
      </c>
      <c r="N166" s="394">
        <f>'Data import structure'!$N$580</f>
        <v>0</v>
      </c>
      <c r="O166" s="419"/>
      <c r="P166" s="413"/>
      <c r="Q166" s="394">
        <f>'Data import structure'!$N$569</f>
        <v>0</v>
      </c>
      <c r="R166" s="394">
        <f>'Data import structure'!$N$581</f>
        <v>0</v>
      </c>
      <c r="S166" s="419"/>
      <c r="T166" s="431"/>
      <c r="U166" s="344"/>
      <c r="V166" s="67"/>
      <c r="W166" s="568" t="s">
        <v>682</v>
      </c>
      <c r="X166" s="569" t="s">
        <v>104</v>
      </c>
      <c r="Y166" s="560" t="e">
        <f>(F150/E150)</f>
        <v>#DIV/0!</v>
      </c>
      <c r="Z166" s="560" t="e">
        <f>(J150/I150)</f>
        <v>#DIV/0!</v>
      </c>
      <c r="AA166" s="560" t="e">
        <f>(N150/M150)</f>
        <v>#DIV/0!</v>
      </c>
      <c r="AB166" s="560" t="e">
        <f>(R150/Q150)</f>
        <v>#DIV/0!</v>
      </c>
      <c r="AC166" s="559"/>
      <c r="AD166" s="557"/>
    </row>
    <row r="167" spans="1:33" x14ac:dyDescent="0.45">
      <c r="A167" s="13"/>
      <c r="B167" s="431" t="s">
        <v>683</v>
      </c>
      <c r="C167" s="520" t="s">
        <v>521</v>
      </c>
      <c r="D167" s="521"/>
      <c r="E167" s="394">
        <f>'Data import structure'!$N$570</f>
        <v>0</v>
      </c>
      <c r="F167" s="394">
        <f>'Data import structure'!$N$582</f>
        <v>0</v>
      </c>
      <c r="G167" s="419"/>
      <c r="H167" s="413"/>
      <c r="I167" s="394">
        <f>'Data import structure'!$N$571</f>
        <v>0</v>
      </c>
      <c r="J167" s="394">
        <f>'Data import structure'!$N$583</f>
        <v>0</v>
      </c>
      <c r="K167" s="419"/>
      <c r="L167" s="413"/>
      <c r="M167" s="394">
        <f>'Data import structure'!$N$572</f>
        <v>0</v>
      </c>
      <c r="N167" s="394">
        <f>'Data import structure'!$N$584</f>
        <v>0</v>
      </c>
      <c r="O167" s="419"/>
      <c r="P167" s="413"/>
      <c r="Q167" s="394">
        <f>'Data import structure'!$N$573</f>
        <v>0</v>
      </c>
      <c r="R167" s="394">
        <f>'Data import structure'!$N$585</f>
        <v>0</v>
      </c>
      <c r="S167" s="419"/>
      <c r="T167" s="431"/>
      <c r="U167" s="344"/>
      <c r="V167" s="67"/>
      <c r="W167" s="561"/>
      <c r="X167" s="569" t="s">
        <v>97</v>
      </c>
      <c r="Y167" s="560" t="e">
        <f>(F155/E155)</f>
        <v>#DIV/0!</v>
      </c>
      <c r="Z167" s="560" t="e">
        <f>(J155/I155)</f>
        <v>#DIV/0!</v>
      </c>
      <c r="AA167" s="560" t="e">
        <f>(N155/M155)</f>
        <v>#DIV/0!</v>
      </c>
      <c r="AB167" s="560" t="e">
        <f>(R155/Q155)</f>
        <v>#DIV/0!</v>
      </c>
      <c r="AC167" s="559"/>
      <c r="AD167" s="557"/>
    </row>
    <row r="168" spans="1:33" x14ac:dyDescent="0.45">
      <c r="A168" s="13"/>
      <c r="B168" s="431" t="s">
        <v>684</v>
      </c>
      <c r="C168" s="529" t="s">
        <v>585</v>
      </c>
      <c r="D168" s="527"/>
      <c r="E168" s="394">
        <f>'Data import structure'!$N$574</f>
        <v>0</v>
      </c>
      <c r="F168" s="394">
        <f>'Data import structure'!$N$586</f>
        <v>0</v>
      </c>
      <c r="G168" s="419"/>
      <c r="H168" s="413"/>
      <c r="I168" s="394">
        <f>'Data import structure'!$N$575</f>
        <v>0</v>
      </c>
      <c r="J168" s="394">
        <f>'Data import structure'!$N$587</f>
        <v>0</v>
      </c>
      <c r="K168" s="419"/>
      <c r="L168" s="413"/>
      <c r="M168" s="394">
        <f>'Data import structure'!$N$576</f>
        <v>0</v>
      </c>
      <c r="N168" s="394">
        <f>'Data import structure'!$N$588</f>
        <v>0</v>
      </c>
      <c r="O168" s="419"/>
      <c r="P168" s="413"/>
      <c r="Q168" s="394">
        <f>'Data import structure'!$N$577</f>
        <v>0</v>
      </c>
      <c r="R168" s="394">
        <f>'Data import structure'!$N$589</f>
        <v>0</v>
      </c>
      <c r="S168" s="419"/>
      <c r="T168" s="431"/>
      <c r="U168" s="344"/>
      <c r="V168" s="67"/>
      <c r="W168" s="581"/>
      <c r="X168" s="569" t="s">
        <v>673</v>
      </c>
      <c r="Y168" s="560" t="e">
        <f>(F145/E145)</f>
        <v>#DIV/0!</v>
      </c>
      <c r="Z168" s="560" t="e">
        <f>(J145/I145)</f>
        <v>#DIV/0!</v>
      </c>
      <c r="AA168" s="560" t="e">
        <f>(N145/M145)</f>
        <v>#DIV/0!</v>
      </c>
      <c r="AB168" s="560" t="e">
        <f>(R145/Q145)</f>
        <v>#DIV/0!</v>
      </c>
      <c r="AC168" s="559"/>
      <c r="AD168" s="557"/>
    </row>
    <row r="169" spans="1:33" s="3" customFormat="1" x14ac:dyDescent="0.45">
      <c r="A169" s="13"/>
      <c r="B169" s="431"/>
      <c r="C169" s="530"/>
      <c r="D169" s="431"/>
      <c r="E169" s="415"/>
      <c r="F169" s="413"/>
      <c r="G169" s="419"/>
      <c r="H169" s="413"/>
      <c r="I169" s="415"/>
      <c r="J169" s="425"/>
      <c r="K169" s="419"/>
      <c r="L169" s="413"/>
      <c r="M169" s="415"/>
      <c r="N169" s="413"/>
      <c r="O169" s="419"/>
      <c r="P169" s="413"/>
      <c r="Q169" s="413"/>
      <c r="R169" s="413"/>
      <c r="S169" s="419"/>
      <c r="T169" s="431"/>
      <c r="U169" s="344"/>
      <c r="V169" s="67"/>
      <c r="W169" s="564" t="s">
        <v>685</v>
      </c>
      <c r="X169" s="562"/>
      <c r="Y169" s="567" t="str">
        <f>$E$27</f>
        <v>As of 31.12.2024</v>
      </c>
      <c r="Z169" s="567" t="str">
        <f>$I$27</f>
        <v>As of 31.03.2025</v>
      </c>
      <c r="AA169" s="567" t="str">
        <f>$M$27</f>
        <v>As of 30.06.2025</v>
      </c>
      <c r="AB169" s="567" t="str">
        <f>$Q$27</f>
        <v>As of 30.09.2025</v>
      </c>
      <c r="AC169" s="562"/>
      <c r="AD169" s="557"/>
    </row>
    <row r="170" spans="1:33" x14ac:dyDescent="0.45">
      <c r="A170" s="13"/>
      <c r="B170" s="431"/>
      <c r="C170" s="530"/>
      <c r="D170" s="431"/>
      <c r="E170" s="415"/>
      <c r="F170" s="413"/>
      <c r="G170" s="419"/>
      <c r="H170" s="413"/>
      <c r="I170" s="415"/>
      <c r="J170" s="425"/>
      <c r="K170" s="419"/>
      <c r="L170" s="413"/>
      <c r="M170" s="415"/>
      <c r="N170" s="413"/>
      <c r="O170" s="419"/>
      <c r="P170" s="413"/>
      <c r="Q170" s="413"/>
      <c r="R170" s="413"/>
      <c r="S170" s="419"/>
      <c r="T170" s="431"/>
      <c r="U170" s="344"/>
      <c r="V170" s="67"/>
      <c r="W170" s="568" t="s">
        <v>686</v>
      </c>
      <c r="X170" s="568"/>
      <c r="Y170" s="560" t="e">
        <f>(F159/E159)*100</f>
        <v>#DIV/0!</v>
      </c>
      <c r="Z170" s="560" t="e">
        <f>(J159/I159)*100</f>
        <v>#DIV/0!</v>
      </c>
      <c r="AA170" s="560" t="e">
        <f>(N159/M159)*100</f>
        <v>#DIV/0!</v>
      </c>
      <c r="AB170" s="560" t="e">
        <f>(R159/Q159)*100</f>
        <v>#DIV/0!</v>
      </c>
      <c r="AC170" s="559"/>
      <c r="AD170" s="557"/>
    </row>
    <row r="171" spans="1:33" x14ac:dyDescent="0.45">
      <c r="A171" s="13"/>
      <c r="B171" s="418" t="s">
        <v>687</v>
      </c>
      <c r="C171" s="410" t="s">
        <v>688</v>
      </c>
      <c r="D171" s="432"/>
      <c r="E171" s="654" t="str">
        <f>E45</f>
        <v>Q4 2024</v>
      </c>
      <c r="F171" s="654"/>
      <c r="G171" s="419"/>
      <c r="H171" s="413"/>
      <c r="I171" s="655" t="str">
        <f>I45</f>
        <v>Q1 2025</v>
      </c>
      <c r="J171" s="655"/>
      <c r="K171" s="419"/>
      <c r="L171" s="415"/>
      <c r="M171" s="655" t="str">
        <f>M45</f>
        <v>Q2 2025</v>
      </c>
      <c r="N171" s="655"/>
      <c r="O171" s="419"/>
      <c r="P171" s="415"/>
      <c r="Q171" s="655" t="str">
        <f>Q45</f>
        <v>Q3 2025</v>
      </c>
      <c r="R171" s="655"/>
      <c r="S171" s="419"/>
      <c r="T171" s="431"/>
      <c r="U171" s="344"/>
      <c r="V171" s="67"/>
      <c r="W171" s="568" t="s">
        <v>689</v>
      </c>
      <c r="X171" s="568"/>
      <c r="Y171" s="560" t="e">
        <f>(F160/E160)*100</f>
        <v>#DIV/0!</v>
      </c>
      <c r="Z171" s="560" t="e">
        <f>(J160/I160)*100</f>
        <v>#DIV/0!</v>
      </c>
      <c r="AA171" s="560" t="e">
        <f>(N160/M160)*100</f>
        <v>#DIV/0!</v>
      </c>
      <c r="AB171" s="560" t="e">
        <f>(R160/Q160)*100</f>
        <v>#DIV/0!</v>
      </c>
      <c r="AC171" s="559"/>
      <c r="AD171" s="557"/>
      <c r="AE171" s="218"/>
      <c r="AF171" s="218"/>
      <c r="AG171" s="218"/>
    </row>
    <row r="172" spans="1:33" ht="35.65" x14ac:dyDescent="0.45">
      <c r="A172" s="19"/>
      <c r="B172" s="531"/>
      <c r="C172" s="517" t="s">
        <v>690</v>
      </c>
      <c r="D172" s="417"/>
      <c r="E172" s="419" t="s">
        <v>517</v>
      </c>
      <c r="F172" s="419" t="s">
        <v>514</v>
      </c>
      <c r="G172" s="419"/>
      <c r="H172" s="420"/>
      <c r="I172" s="419" t="s">
        <v>517</v>
      </c>
      <c r="J172" s="419" t="s">
        <v>514</v>
      </c>
      <c r="K172" s="419"/>
      <c r="L172" s="421"/>
      <c r="M172" s="419" t="s">
        <v>517</v>
      </c>
      <c r="N172" s="419" t="s">
        <v>514</v>
      </c>
      <c r="O172" s="419"/>
      <c r="P172" s="421"/>
      <c r="Q172" s="419" t="s">
        <v>517</v>
      </c>
      <c r="R172" s="419" t="s">
        <v>514</v>
      </c>
      <c r="S172" s="419"/>
      <c r="T172" s="431"/>
      <c r="U172" s="351"/>
      <c r="V172" s="67"/>
      <c r="W172" s="568" t="s">
        <v>682</v>
      </c>
      <c r="X172" s="568"/>
      <c r="Y172" s="560" t="e">
        <f>(F161/E161)</f>
        <v>#DIV/0!</v>
      </c>
      <c r="Z172" s="560" t="e">
        <f>(J161/I161)</f>
        <v>#DIV/0!</v>
      </c>
      <c r="AA172" s="560" t="e">
        <f>(N161/M161)</f>
        <v>#DIV/0!</v>
      </c>
      <c r="AB172" s="560" t="e">
        <f>(R161/Q161)</f>
        <v>#DIV/0!</v>
      </c>
      <c r="AC172" s="559"/>
      <c r="AD172" s="557"/>
    </row>
    <row r="173" spans="1:33" x14ac:dyDescent="0.45">
      <c r="A173" s="13"/>
      <c r="B173" s="431" t="s">
        <v>691</v>
      </c>
      <c r="C173" s="520" t="s">
        <v>581</v>
      </c>
      <c r="D173" s="521"/>
      <c r="E173" s="394">
        <f>'Data import structure'!$N$590</f>
        <v>0</v>
      </c>
      <c r="F173" s="394">
        <f>'Data import structure'!$N$602</f>
        <v>0</v>
      </c>
      <c r="G173" s="419"/>
      <c r="H173" s="413"/>
      <c r="I173" s="394">
        <f>'Data import structure'!$N$591</f>
        <v>0</v>
      </c>
      <c r="J173" s="394">
        <f>'Data import structure'!$N$603</f>
        <v>0</v>
      </c>
      <c r="K173" s="419"/>
      <c r="L173" s="413"/>
      <c r="M173" s="394">
        <f>'Data import structure'!$N$592</f>
        <v>0</v>
      </c>
      <c r="N173" s="394">
        <f>'Data import structure'!$N$604</f>
        <v>0</v>
      </c>
      <c r="O173" s="419"/>
      <c r="P173" s="413"/>
      <c r="Q173" s="394">
        <f>'Data import structure'!$N$593</f>
        <v>0</v>
      </c>
      <c r="R173" s="394">
        <f>'Data import structure'!$N$605</f>
        <v>0</v>
      </c>
      <c r="S173" s="419"/>
      <c r="T173" s="431"/>
      <c r="U173" s="344"/>
      <c r="V173" s="67"/>
      <c r="W173" s="583"/>
      <c r="X173" s="562"/>
      <c r="Y173" s="562"/>
      <c r="Z173" s="562"/>
      <c r="AA173" s="562"/>
      <c r="AB173" s="562"/>
      <c r="AC173" s="562"/>
      <c r="AD173" s="557"/>
    </row>
    <row r="174" spans="1:33" x14ac:dyDescent="0.45">
      <c r="A174" s="13"/>
      <c r="B174" s="431" t="s">
        <v>692</v>
      </c>
      <c r="C174" s="520" t="s">
        <v>521</v>
      </c>
      <c r="D174" s="521"/>
      <c r="E174" s="394">
        <f>'Data import structure'!$N$594</f>
        <v>0</v>
      </c>
      <c r="F174" s="394">
        <f>'Data import structure'!$N$606</f>
        <v>0</v>
      </c>
      <c r="G174" s="419"/>
      <c r="H174" s="413"/>
      <c r="I174" s="394">
        <f>'Data import structure'!$N$595</f>
        <v>0</v>
      </c>
      <c r="J174" s="394">
        <f>'Data import structure'!$N$607</f>
        <v>0</v>
      </c>
      <c r="K174" s="419"/>
      <c r="L174" s="413"/>
      <c r="M174" s="394">
        <f>'Data import structure'!$N$596</f>
        <v>0</v>
      </c>
      <c r="N174" s="394">
        <f>'Data import structure'!$N$608</f>
        <v>0</v>
      </c>
      <c r="O174" s="419"/>
      <c r="P174" s="413"/>
      <c r="Q174" s="394">
        <f>'Data import structure'!$N$597</f>
        <v>0</v>
      </c>
      <c r="R174" s="394">
        <f>'Data import structure'!$N$609</f>
        <v>0</v>
      </c>
      <c r="S174" s="419"/>
      <c r="T174" s="431"/>
      <c r="U174" s="344"/>
      <c r="V174" s="67"/>
      <c r="W174" s="561"/>
      <c r="X174" s="562"/>
      <c r="Y174" s="562"/>
      <c r="Z174" s="562"/>
      <c r="AA174" s="562"/>
      <c r="AB174" s="562"/>
      <c r="AC174" s="562"/>
      <c r="AD174" s="557"/>
    </row>
    <row r="175" spans="1:33" ht="14.65" thickBot="1" x14ac:dyDescent="0.5">
      <c r="A175" s="13"/>
      <c r="B175" s="431" t="s">
        <v>693</v>
      </c>
      <c r="C175" s="529" t="s">
        <v>585</v>
      </c>
      <c r="D175" s="527"/>
      <c r="E175" s="394">
        <f>'Data import structure'!$N$598</f>
        <v>0</v>
      </c>
      <c r="F175" s="394">
        <f>'Data import structure'!$N$610</f>
        <v>0</v>
      </c>
      <c r="G175" s="419"/>
      <c r="H175" s="413"/>
      <c r="I175" s="394">
        <f>'Data import structure'!$N$599</f>
        <v>0</v>
      </c>
      <c r="J175" s="394">
        <f>'Data import structure'!$N$611</f>
        <v>0</v>
      </c>
      <c r="K175" s="419"/>
      <c r="L175" s="413"/>
      <c r="M175" s="394">
        <f>'Data import structure'!$N$600</f>
        <v>0</v>
      </c>
      <c r="N175" s="394">
        <f>'Data import structure'!$N$612</f>
        <v>0</v>
      </c>
      <c r="O175" s="419"/>
      <c r="P175" s="413"/>
      <c r="Q175" s="394">
        <f>'Data import structure'!$N$601</f>
        <v>0</v>
      </c>
      <c r="R175" s="394">
        <f>'Data import structure'!$N$613</f>
        <v>0</v>
      </c>
      <c r="S175" s="419"/>
      <c r="T175" s="431"/>
      <c r="U175" s="344"/>
      <c r="V175" s="67"/>
      <c r="W175" s="566" t="s">
        <v>694</v>
      </c>
      <c r="X175" s="566"/>
      <c r="Y175" s="562"/>
      <c r="Z175" s="562"/>
      <c r="AA175" s="562"/>
      <c r="AB175" s="562"/>
      <c r="AC175" s="562"/>
      <c r="AD175" s="557"/>
    </row>
    <row r="176" spans="1:33" s="3" customFormat="1" ht="15" thickTop="1" thickBot="1" x14ac:dyDescent="0.5">
      <c r="A176" s="13"/>
      <c r="B176" s="431"/>
      <c r="C176" s="530"/>
      <c r="D176" s="431"/>
      <c r="E176" s="415"/>
      <c r="F176" s="425"/>
      <c r="G176" s="419"/>
      <c r="H176" s="413"/>
      <c r="I176" s="415"/>
      <c r="J176" s="413"/>
      <c r="K176" s="419"/>
      <c r="L176" s="413"/>
      <c r="M176" s="413"/>
      <c r="N176" s="413"/>
      <c r="O176" s="419"/>
      <c r="P176" s="413"/>
      <c r="Q176" s="413"/>
      <c r="R176" s="413"/>
      <c r="S176" s="419"/>
      <c r="T176" s="431"/>
      <c r="U176" s="344"/>
      <c r="V176" s="67"/>
      <c r="W176" s="555" t="s">
        <v>695</v>
      </c>
      <c r="X176" s="555"/>
      <c r="Y176" s="567" t="str">
        <f>$E$27</f>
        <v>As of 31.12.2024</v>
      </c>
      <c r="Z176" s="567" t="str">
        <f>$I$27</f>
        <v>As of 31.03.2025</v>
      </c>
      <c r="AA176" s="567" t="str">
        <f>$M$27</f>
        <v>As of 30.06.2025</v>
      </c>
      <c r="AB176" s="567" t="str">
        <f>$Q$27</f>
        <v>As of 30.09.2025</v>
      </c>
      <c r="AC176" s="562"/>
      <c r="AD176" s="557"/>
    </row>
    <row r="177" spans="1:30" x14ac:dyDescent="0.45">
      <c r="A177" s="13"/>
      <c r="B177" s="431"/>
      <c r="C177" s="530"/>
      <c r="D177" s="431"/>
      <c r="E177" s="415"/>
      <c r="F177" s="425"/>
      <c r="G177" s="419"/>
      <c r="H177" s="413"/>
      <c r="I177" s="415"/>
      <c r="J177" s="413"/>
      <c r="K177" s="419"/>
      <c r="L177" s="413"/>
      <c r="M177" s="413"/>
      <c r="N177" s="413"/>
      <c r="O177" s="419"/>
      <c r="P177" s="413"/>
      <c r="Q177" s="413"/>
      <c r="R177" s="413"/>
      <c r="S177" s="419"/>
      <c r="T177" s="431"/>
      <c r="U177" s="344"/>
      <c r="V177" s="67"/>
      <c r="W177" s="568" t="s">
        <v>516</v>
      </c>
      <c r="X177" s="569" t="s">
        <v>517</v>
      </c>
      <c r="Y177" s="560">
        <f>E191</f>
        <v>0</v>
      </c>
      <c r="Z177" s="560">
        <f>I191</f>
        <v>0</v>
      </c>
      <c r="AA177" s="560">
        <f>M191</f>
        <v>0</v>
      </c>
      <c r="AB177" s="560">
        <f>Q191</f>
        <v>0</v>
      </c>
      <c r="AC177" s="559"/>
      <c r="AD177" s="557"/>
    </row>
    <row r="178" spans="1:30" x14ac:dyDescent="0.45">
      <c r="A178" s="13"/>
      <c r="B178" s="431"/>
      <c r="C178" s="410" t="s">
        <v>1421</v>
      </c>
      <c r="D178" s="432"/>
      <c r="E178" s="654" t="str">
        <f>E45</f>
        <v>Q4 2024</v>
      </c>
      <c r="F178" s="654"/>
      <c r="G178" s="419"/>
      <c r="H178" s="413"/>
      <c r="I178" s="655" t="str">
        <f>I45</f>
        <v>Q1 2025</v>
      </c>
      <c r="J178" s="655"/>
      <c r="K178" s="419"/>
      <c r="L178" s="415"/>
      <c r="M178" s="655" t="str">
        <f>M45</f>
        <v>Q2 2025</v>
      </c>
      <c r="N178" s="655"/>
      <c r="O178" s="419"/>
      <c r="P178" s="415"/>
      <c r="Q178" s="655" t="str">
        <f>Q45</f>
        <v>Q3 2025</v>
      </c>
      <c r="R178" s="655"/>
      <c r="S178" s="419"/>
      <c r="T178" s="431"/>
      <c r="U178" s="344"/>
      <c r="V178" s="67"/>
      <c r="W178" s="561"/>
      <c r="X178" s="569" t="s">
        <v>514</v>
      </c>
      <c r="Y178" s="560">
        <f>F191</f>
        <v>0</v>
      </c>
      <c r="Z178" s="560">
        <f>J191</f>
        <v>0</v>
      </c>
      <c r="AA178" s="560">
        <f>N191</f>
        <v>0</v>
      </c>
      <c r="AB178" s="560">
        <f>R191</f>
        <v>0</v>
      </c>
      <c r="AC178" s="559"/>
      <c r="AD178" s="557"/>
    </row>
    <row r="179" spans="1:30" ht="24" x14ac:dyDescent="0.45">
      <c r="A179" s="19"/>
      <c r="B179" s="418" t="s">
        <v>696</v>
      </c>
      <c r="C179" s="517" t="s">
        <v>697</v>
      </c>
      <c r="D179" s="519" t="s">
        <v>494</v>
      </c>
      <c r="E179" s="419" t="s">
        <v>517</v>
      </c>
      <c r="F179" s="419" t="s">
        <v>126</v>
      </c>
      <c r="G179" s="419"/>
      <c r="H179" s="420"/>
      <c r="I179" s="419" t="s">
        <v>517</v>
      </c>
      <c r="J179" s="419" t="s">
        <v>126</v>
      </c>
      <c r="K179" s="419"/>
      <c r="L179" s="421"/>
      <c r="M179" s="419" t="s">
        <v>517</v>
      </c>
      <c r="N179" s="419" t="s">
        <v>126</v>
      </c>
      <c r="O179" s="419"/>
      <c r="P179" s="421"/>
      <c r="Q179" s="419" t="s">
        <v>517</v>
      </c>
      <c r="R179" s="419" t="s">
        <v>126</v>
      </c>
      <c r="S179" s="419"/>
      <c r="T179" s="431"/>
      <c r="U179" s="351"/>
      <c r="V179" s="67"/>
      <c r="W179" s="581"/>
      <c r="X179" s="569" t="s">
        <v>637</v>
      </c>
      <c r="Y179" s="560" t="e">
        <f>(Y178/Y177)*100</f>
        <v>#DIV/0!</v>
      </c>
      <c r="Z179" s="560" t="e">
        <f>(Z178/Z177)*100</f>
        <v>#DIV/0!</v>
      </c>
      <c r="AA179" s="560" t="e">
        <f>(AA178/AA177)*100</f>
        <v>#DIV/0!</v>
      </c>
      <c r="AB179" s="560" t="e">
        <f>(AB178/AB177)*100</f>
        <v>#DIV/0!</v>
      </c>
      <c r="AC179" s="559"/>
      <c r="AD179" s="557"/>
    </row>
    <row r="180" spans="1:30" x14ac:dyDescent="0.45">
      <c r="A180" s="13"/>
      <c r="B180" s="431" t="s">
        <v>698</v>
      </c>
      <c r="C180" s="520" t="s">
        <v>581</v>
      </c>
      <c r="D180" s="521"/>
      <c r="E180" s="394">
        <f>'Data import structure'!$N$614</f>
        <v>0</v>
      </c>
      <c r="F180" s="394">
        <f>'Data import structure'!$N$626</f>
        <v>0</v>
      </c>
      <c r="G180" s="419"/>
      <c r="H180" s="413"/>
      <c r="I180" s="394">
        <f>'Data import structure'!$N$615</f>
        <v>0</v>
      </c>
      <c r="J180" s="394">
        <f>'Data import structure'!$N$627</f>
        <v>0</v>
      </c>
      <c r="K180" s="419"/>
      <c r="L180" s="413"/>
      <c r="M180" s="394">
        <f>'Data import structure'!$N$616</f>
        <v>0</v>
      </c>
      <c r="N180" s="394">
        <f>'Data import structure'!$N$628</f>
        <v>0</v>
      </c>
      <c r="O180" s="419"/>
      <c r="P180" s="413"/>
      <c r="Q180" s="394">
        <f>'Data import structure'!$N$617</f>
        <v>0</v>
      </c>
      <c r="R180" s="394">
        <f>'Data import structure'!$N$629</f>
        <v>0</v>
      </c>
      <c r="S180" s="419"/>
      <c r="T180" s="431"/>
      <c r="U180" s="344"/>
      <c r="V180" s="67"/>
      <c r="W180" s="568" t="s">
        <v>520</v>
      </c>
      <c r="X180" s="569" t="s">
        <v>517</v>
      </c>
      <c r="Y180" s="560">
        <f>E192</f>
        <v>0</v>
      </c>
      <c r="Z180" s="560">
        <f>I192</f>
        <v>0</v>
      </c>
      <c r="AA180" s="560">
        <f>M192</f>
        <v>0</v>
      </c>
      <c r="AB180" s="560">
        <f>Q192</f>
        <v>0</v>
      </c>
      <c r="AC180" s="559"/>
      <c r="AD180" s="557"/>
    </row>
    <row r="181" spans="1:30" x14ac:dyDescent="0.45">
      <c r="A181" s="13"/>
      <c r="B181" s="431" t="s">
        <v>699</v>
      </c>
      <c r="C181" s="520" t="s">
        <v>521</v>
      </c>
      <c r="D181" s="521"/>
      <c r="E181" s="394">
        <f>'Data import structure'!$N$618</f>
        <v>0</v>
      </c>
      <c r="F181" s="394">
        <f>'Data import structure'!$N$630</f>
        <v>0</v>
      </c>
      <c r="G181" s="419"/>
      <c r="H181" s="413"/>
      <c r="I181" s="394">
        <f>'Data import structure'!$N$619</f>
        <v>0</v>
      </c>
      <c r="J181" s="394">
        <f>'Data import structure'!$N$631</f>
        <v>0</v>
      </c>
      <c r="K181" s="419"/>
      <c r="L181" s="413"/>
      <c r="M181" s="394">
        <f>'Data import structure'!$N$620</f>
        <v>0</v>
      </c>
      <c r="N181" s="394">
        <f>'Data import structure'!$N$632</f>
        <v>0</v>
      </c>
      <c r="O181" s="419"/>
      <c r="P181" s="413"/>
      <c r="Q181" s="394">
        <f>'Data import structure'!$N$621</f>
        <v>0</v>
      </c>
      <c r="R181" s="394">
        <f>'Data import structure'!$N$633</f>
        <v>0</v>
      </c>
      <c r="S181" s="419"/>
      <c r="T181" s="431"/>
      <c r="U181" s="344"/>
      <c r="V181" s="67"/>
      <c r="W181" s="561"/>
      <c r="X181" s="569" t="s">
        <v>514</v>
      </c>
      <c r="Y181" s="560">
        <f>F192</f>
        <v>0</v>
      </c>
      <c r="Z181" s="560">
        <f>J192</f>
        <v>0</v>
      </c>
      <c r="AA181" s="560">
        <f>N192</f>
        <v>0</v>
      </c>
      <c r="AB181" s="560">
        <f>R192</f>
        <v>0</v>
      </c>
      <c r="AC181" s="559"/>
      <c r="AD181" s="557"/>
    </row>
    <row r="182" spans="1:30" x14ac:dyDescent="0.45">
      <c r="A182" s="13"/>
      <c r="B182" s="431" t="s">
        <v>700</v>
      </c>
      <c r="C182" s="532" t="s">
        <v>585</v>
      </c>
      <c r="D182" s="527"/>
      <c r="E182" s="394">
        <f>'Data import structure'!$N$622</f>
        <v>0</v>
      </c>
      <c r="F182" s="394">
        <f>'Data import structure'!$N$634</f>
        <v>0</v>
      </c>
      <c r="G182" s="419"/>
      <c r="H182" s="413"/>
      <c r="I182" s="394">
        <f>'Data import structure'!$N$623</f>
        <v>0</v>
      </c>
      <c r="J182" s="394">
        <f>'Data import structure'!$N$635</f>
        <v>0</v>
      </c>
      <c r="K182" s="419"/>
      <c r="L182" s="413"/>
      <c r="M182" s="394">
        <f>'Data import structure'!$N$624</f>
        <v>0</v>
      </c>
      <c r="N182" s="394">
        <f>'Data import structure'!$N$636</f>
        <v>0</v>
      </c>
      <c r="O182" s="419"/>
      <c r="P182" s="413"/>
      <c r="Q182" s="394">
        <f>'Data import structure'!$N$625</f>
        <v>0</v>
      </c>
      <c r="R182" s="394">
        <f>'Data import structure'!$N$637</f>
        <v>0</v>
      </c>
      <c r="S182" s="419"/>
      <c r="T182" s="431"/>
      <c r="U182" s="344"/>
      <c r="V182" s="67"/>
      <c r="W182" s="581"/>
      <c r="X182" s="569" t="s">
        <v>637</v>
      </c>
      <c r="Y182" s="560" t="e">
        <f>(Y181/Y180)*100</f>
        <v>#DIV/0!</v>
      </c>
      <c r="Z182" s="560" t="e">
        <f>(Z181/Z180)*100</f>
        <v>#DIV/0!</v>
      </c>
      <c r="AA182" s="560" t="e">
        <f>(AA181/AA180)*100</f>
        <v>#DIV/0!</v>
      </c>
      <c r="AB182" s="560" t="e">
        <f>(AB181/AB180)*100</f>
        <v>#DIV/0!</v>
      </c>
      <c r="AC182" s="559"/>
      <c r="AD182" s="557"/>
    </row>
    <row r="183" spans="1:30" x14ac:dyDescent="0.45">
      <c r="A183" s="13"/>
      <c r="B183" s="431"/>
      <c r="C183" s="528"/>
      <c r="D183" s="431"/>
      <c r="E183" s="413"/>
      <c r="F183" s="413"/>
      <c r="G183" s="413"/>
      <c r="H183" s="413"/>
      <c r="I183" s="413"/>
      <c r="J183" s="413"/>
      <c r="K183" s="413"/>
      <c r="L183" s="413"/>
      <c r="M183" s="413"/>
      <c r="N183" s="413"/>
      <c r="O183" s="413"/>
      <c r="P183" s="413"/>
      <c r="Q183" s="413"/>
      <c r="R183" s="413"/>
      <c r="S183" s="413"/>
      <c r="T183" s="431"/>
      <c r="U183" s="344"/>
      <c r="V183" s="67"/>
      <c r="W183" s="574"/>
      <c r="X183" s="557"/>
      <c r="Y183" s="562"/>
      <c r="Z183" s="562"/>
      <c r="AA183" s="562"/>
      <c r="AB183" s="562"/>
      <c r="AC183" s="562"/>
      <c r="AD183" s="557"/>
    </row>
    <row r="184" spans="1:30" s="45" customFormat="1" x14ac:dyDescent="0.45">
      <c r="A184" s="13"/>
      <c r="B184" s="431"/>
      <c r="C184" s="533" t="s">
        <v>525</v>
      </c>
      <c r="D184" s="431"/>
      <c r="E184" s="415"/>
      <c r="F184" s="425"/>
      <c r="G184" s="425"/>
      <c r="H184" s="413"/>
      <c r="I184" s="415"/>
      <c r="J184" s="413"/>
      <c r="K184" s="413"/>
      <c r="L184" s="413"/>
      <c r="M184" s="413"/>
      <c r="N184" s="413"/>
      <c r="O184" s="413"/>
      <c r="P184" s="413"/>
      <c r="Q184" s="413"/>
      <c r="R184" s="413"/>
      <c r="S184" s="413"/>
      <c r="T184" s="431"/>
      <c r="U184" s="344"/>
      <c r="V184" s="67"/>
      <c r="W184" s="568" t="s">
        <v>521</v>
      </c>
      <c r="X184" s="569" t="s">
        <v>517</v>
      </c>
      <c r="Y184" s="560">
        <f>E193</f>
        <v>0</v>
      </c>
      <c r="Z184" s="560">
        <f>I193</f>
        <v>0</v>
      </c>
      <c r="AA184" s="560">
        <f>M193</f>
        <v>0</v>
      </c>
      <c r="AB184" s="560">
        <f>Q193</f>
        <v>0</v>
      </c>
      <c r="AC184" s="559"/>
      <c r="AD184" s="557"/>
    </row>
    <row r="185" spans="1:30" x14ac:dyDescent="0.45">
      <c r="A185" s="13"/>
      <c r="B185" s="431"/>
      <c r="C185" s="361"/>
      <c r="D185" s="431"/>
      <c r="E185" s="415"/>
      <c r="F185" s="425"/>
      <c r="G185" s="425"/>
      <c r="H185" s="413"/>
      <c r="I185" s="415"/>
      <c r="J185" s="413"/>
      <c r="K185" s="413"/>
      <c r="L185" s="413"/>
      <c r="M185" s="413"/>
      <c r="N185" s="413"/>
      <c r="O185" s="413"/>
      <c r="P185" s="413"/>
      <c r="Q185" s="413"/>
      <c r="R185" s="413"/>
      <c r="S185" s="413"/>
      <c r="T185" s="431"/>
      <c r="U185" s="344"/>
      <c r="V185" s="67"/>
      <c r="W185" s="561"/>
      <c r="X185" s="569" t="s">
        <v>514</v>
      </c>
      <c r="Y185" s="560">
        <f>F193</f>
        <v>0</v>
      </c>
      <c r="Z185" s="560">
        <f>J193</f>
        <v>0</v>
      </c>
      <c r="AA185" s="560">
        <f>N193</f>
        <v>0</v>
      </c>
      <c r="AB185" s="560">
        <f>R193</f>
        <v>0</v>
      </c>
      <c r="AC185" s="559"/>
      <c r="AD185" s="557"/>
    </row>
    <row r="186" spans="1:30" ht="14.65" thickBot="1" x14ac:dyDescent="0.5">
      <c r="A186" s="13"/>
      <c r="B186" s="431"/>
      <c r="C186" s="431"/>
      <c r="D186" s="431"/>
      <c r="E186" s="415"/>
      <c r="F186" s="425"/>
      <c r="G186" s="425"/>
      <c r="H186" s="413"/>
      <c r="I186" s="415"/>
      <c r="J186" s="413"/>
      <c r="K186" s="413"/>
      <c r="L186" s="413"/>
      <c r="M186" s="413"/>
      <c r="N186" s="413"/>
      <c r="O186" s="413"/>
      <c r="P186" s="413"/>
      <c r="Q186" s="413"/>
      <c r="R186" s="413"/>
      <c r="S186" s="413"/>
      <c r="T186" s="431"/>
      <c r="U186" s="344"/>
      <c r="V186" s="67"/>
      <c r="W186" s="581"/>
      <c r="X186" s="569" t="s">
        <v>637</v>
      </c>
      <c r="Y186" s="560" t="e">
        <f>(Y185/Y184)*100</f>
        <v>#DIV/0!</v>
      </c>
      <c r="Z186" s="560" t="e">
        <f>(Z185/Z184)*100</f>
        <v>#DIV/0!</v>
      </c>
      <c r="AA186" s="560" t="e">
        <f>(AA185/AA184)*100</f>
        <v>#DIV/0!</v>
      </c>
      <c r="AB186" s="560" t="e">
        <f>(AB185/AB184)*100</f>
        <v>#DIV/0!</v>
      </c>
      <c r="AC186" s="559"/>
      <c r="AD186" s="557"/>
    </row>
    <row r="187" spans="1:30" s="3" customFormat="1" ht="14.65" thickBot="1" x14ac:dyDescent="0.5">
      <c r="A187" s="196"/>
      <c r="B187" s="534"/>
      <c r="C187" s="674" t="s">
        <v>1592</v>
      </c>
      <c r="D187" s="674"/>
      <c r="E187" s="676"/>
      <c r="F187" s="676"/>
      <c r="G187" s="535"/>
      <c r="H187" s="536"/>
      <c r="I187" s="536"/>
      <c r="J187" s="536"/>
      <c r="K187" s="536"/>
      <c r="L187" s="537"/>
      <c r="M187" s="536"/>
      <c r="N187" s="536"/>
      <c r="O187" s="536"/>
      <c r="P187" s="537"/>
      <c r="Q187" s="536"/>
      <c r="R187" s="536"/>
      <c r="S187" s="536"/>
      <c r="T187" s="538"/>
      <c r="U187" s="367"/>
      <c r="V187" s="67"/>
      <c r="W187" s="575"/>
      <c r="X187" s="576"/>
      <c r="Y187" s="562"/>
      <c r="Z187" s="562"/>
      <c r="AA187" s="562"/>
      <c r="AB187" s="562"/>
      <c r="AC187" s="562"/>
      <c r="AD187" s="557"/>
    </row>
    <row r="188" spans="1:30" x14ac:dyDescent="0.45">
      <c r="A188" s="663"/>
      <c r="B188" s="539" t="s">
        <v>701</v>
      </c>
      <c r="C188" s="540" t="s">
        <v>702</v>
      </c>
      <c r="D188" s="541"/>
      <c r="E188" s="652" t="str">
        <f>E45</f>
        <v>Q4 2024</v>
      </c>
      <c r="F188" s="652"/>
      <c r="G188" s="652"/>
      <c r="H188" s="542"/>
      <c r="I188" s="653" t="str">
        <f>I45</f>
        <v>Q1 2025</v>
      </c>
      <c r="J188" s="653"/>
      <c r="K188" s="653"/>
      <c r="L188" s="543"/>
      <c r="M188" s="653" t="str">
        <f>M45</f>
        <v>Q2 2025</v>
      </c>
      <c r="N188" s="653"/>
      <c r="O188" s="653"/>
      <c r="P188" s="543"/>
      <c r="Q188" s="653" t="str">
        <f>Q45</f>
        <v>Q3 2025</v>
      </c>
      <c r="R188" s="653"/>
      <c r="S188" s="653"/>
      <c r="T188" s="541"/>
      <c r="U188" s="344"/>
      <c r="V188" s="67"/>
      <c r="W188" s="568" t="s">
        <v>522</v>
      </c>
      <c r="X188" s="569" t="s">
        <v>517</v>
      </c>
      <c r="Y188" s="560">
        <f>E194</f>
        <v>0</v>
      </c>
      <c r="Z188" s="560">
        <f>I194</f>
        <v>0</v>
      </c>
      <c r="AA188" s="560">
        <f>M194</f>
        <v>0</v>
      </c>
      <c r="AB188" s="560">
        <f>Q194</f>
        <v>0</v>
      </c>
      <c r="AC188" s="559"/>
      <c r="AD188" s="557"/>
    </row>
    <row r="189" spans="1:30" x14ac:dyDescent="0.45">
      <c r="A189" s="664"/>
      <c r="B189" s="539"/>
      <c r="C189" s="677" t="s">
        <v>703</v>
      </c>
      <c r="D189" s="541"/>
      <c r="E189" s="675" t="s">
        <v>704</v>
      </c>
      <c r="F189" s="675"/>
      <c r="G189" s="544" t="s">
        <v>705</v>
      </c>
      <c r="H189" s="542"/>
      <c r="I189" s="675" t="s">
        <v>704</v>
      </c>
      <c r="J189" s="675"/>
      <c r="K189" s="544" t="s">
        <v>705</v>
      </c>
      <c r="L189" s="543"/>
      <c r="M189" s="675" t="s">
        <v>704</v>
      </c>
      <c r="N189" s="675"/>
      <c r="O189" s="544" t="s">
        <v>705</v>
      </c>
      <c r="P189" s="543"/>
      <c r="Q189" s="675" t="s">
        <v>704</v>
      </c>
      <c r="R189" s="675"/>
      <c r="S189" s="544" t="s">
        <v>705</v>
      </c>
      <c r="T189" s="541"/>
      <c r="U189" s="344"/>
      <c r="V189" s="67"/>
      <c r="W189" s="561"/>
      <c r="X189" s="569" t="s">
        <v>514</v>
      </c>
      <c r="Y189" s="560">
        <f>F194</f>
        <v>0</v>
      </c>
      <c r="Z189" s="560">
        <f>J194</f>
        <v>0</v>
      </c>
      <c r="AA189" s="560">
        <f>N194</f>
        <v>0</v>
      </c>
      <c r="AB189" s="560">
        <f>R194</f>
        <v>0</v>
      </c>
      <c r="AC189" s="559"/>
      <c r="AD189" s="557"/>
    </row>
    <row r="190" spans="1:30" x14ac:dyDescent="0.45">
      <c r="A190" s="664"/>
      <c r="B190" s="539"/>
      <c r="C190" s="677"/>
      <c r="D190" s="545" t="s">
        <v>494</v>
      </c>
      <c r="E190" s="544" t="s">
        <v>517</v>
      </c>
      <c r="F190" s="544" t="s">
        <v>514</v>
      </c>
      <c r="G190" s="544" t="s">
        <v>126</v>
      </c>
      <c r="H190" s="546"/>
      <c r="I190" s="544" t="s">
        <v>517</v>
      </c>
      <c r="J190" s="544" t="s">
        <v>514</v>
      </c>
      <c r="K190" s="544" t="s">
        <v>126</v>
      </c>
      <c r="L190" s="547"/>
      <c r="M190" s="544" t="s">
        <v>517</v>
      </c>
      <c r="N190" s="544" t="s">
        <v>514</v>
      </c>
      <c r="O190" s="544" t="s">
        <v>126</v>
      </c>
      <c r="P190" s="547"/>
      <c r="Q190" s="544" t="s">
        <v>517</v>
      </c>
      <c r="R190" s="544" t="s">
        <v>514</v>
      </c>
      <c r="S190" s="544" t="s">
        <v>126</v>
      </c>
      <c r="T190" s="541"/>
      <c r="U190" s="351"/>
      <c r="V190" s="67"/>
      <c r="W190" s="581"/>
      <c r="X190" s="569" t="s">
        <v>646</v>
      </c>
      <c r="Y190" s="560" t="e">
        <f>Y189/Y188</f>
        <v>#DIV/0!</v>
      </c>
      <c r="Z190" s="560" t="e">
        <f>Z189/Z188</f>
        <v>#DIV/0!</v>
      </c>
      <c r="AA190" s="560" t="e">
        <f>AA189/AA188</f>
        <v>#DIV/0!</v>
      </c>
      <c r="AB190" s="560" t="e">
        <f>AB189/AB188</f>
        <v>#DIV/0!</v>
      </c>
      <c r="AC190" s="559"/>
      <c r="AD190" s="557"/>
    </row>
    <row r="191" spans="1:30" x14ac:dyDescent="0.45">
      <c r="A191" s="664"/>
      <c r="B191" s="541" t="s">
        <v>1595</v>
      </c>
      <c r="C191" s="548" t="s">
        <v>581</v>
      </c>
      <c r="D191" s="549" t="s">
        <v>516</v>
      </c>
      <c r="E191" s="394">
        <f>'Data import structure'!$N$638</f>
        <v>0</v>
      </c>
      <c r="F191" s="394">
        <f>'Data import structure'!$N$654</f>
        <v>0</v>
      </c>
      <c r="G191" s="394">
        <f>'Data import structure'!$N$670</f>
        <v>0</v>
      </c>
      <c r="H191" s="542"/>
      <c r="I191" s="394">
        <f>'Data import structure'!$N$639</f>
        <v>0</v>
      </c>
      <c r="J191" s="394">
        <f>'Data import structure'!$N$655</f>
        <v>0</v>
      </c>
      <c r="K191" s="394">
        <f>'Data import structure'!$N$671</f>
        <v>0</v>
      </c>
      <c r="L191" s="542"/>
      <c r="M191" s="394">
        <f>'Data import structure'!$N$640</f>
        <v>0</v>
      </c>
      <c r="N191" s="394">
        <f>'Data import structure'!$N$656</f>
        <v>0</v>
      </c>
      <c r="O191" s="394">
        <f>'Data import structure'!$N$672</f>
        <v>0</v>
      </c>
      <c r="P191" s="542"/>
      <c r="Q191" s="394">
        <f>'Data import structure'!$N$641</f>
        <v>0</v>
      </c>
      <c r="R191" s="394">
        <f>'Data import structure'!$N$657</f>
        <v>0</v>
      </c>
      <c r="S191" s="394">
        <f>'Data import structure'!$N$673</f>
        <v>0</v>
      </c>
      <c r="T191" s="541"/>
      <c r="U191" s="344"/>
      <c r="V191" s="67"/>
      <c r="W191" s="557"/>
      <c r="X191" s="557"/>
      <c r="Y191" s="557"/>
      <c r="Z191" s="557"/>
      <c r="AA191" s="557"/>
      <c r="AB191" s="557"/>
      <c r="AC191" s="562"/>
      <c r="AD191" s="557"/>
    </row>
    <row r="192" spans="1:30" ht="14.65" thickBot="1" x14ac:dyDescent="0.5">
      <c r="A192" s="664"/>
      <c r="B192" s="541" t="s">
        <v>709</v>
      </c>
      <c r="C192" s="550"/>
      <c r="D192" s="549" t="s">
        <v>520</v>
      </c>
      <c r="E192" s="394">
        <f>'Data import structure'!$N$642</f>
        <v>0</v>
      </c>
      <c r="F192" s="394">
        <f>'Data import structure'!$N$658</f>
        <v>0</v>
      </c>
      <c r="G192" s="394">
        <f>'Data import structure'!$N$674</f>
        <v>0</v>
      </c>
      <c r="H192" s="542"/>
      <c r="I192" s="394">
        <f>'Data import structure'!$N$643</f>
        <v>0</v>
      </c>
      <c r="J192" s="394">
        <f>'Data import structure'!$N$659</f>
        <v>0</v>
      </c>
      <c r="K192" s="394">
        <f>'Data import structure'!$N$675</f>
        <v>0</v>
      </c>
      <c r="L192" s="542"/>
      <c r="M192" s="394">
        <f>'Data import structure'!$N$644</f>
        <v>0</v>
      </c>
      <c r="N192" s="394">
        <f>'Data import structure'!$N$660</f>
        <v>0</v>
      </c>
      <c r="O192" s="394">
        <f>'Data import structure'!$N$676</f>
        <v>0</v>
      </c>
      <c r="P192" s="542"/>
      <c r="Q192" s="394">
        <f>'Data import structure'!$N$645</f>
        <v>0</v>
      </c>
      <c r="R192" s="394">
        <f>'Data import structure'!$N$661</f>
        <v>0</v>
      </c>
      <c r="S192" s="394">
        <f>'Data import structure'!$N$677</f>
        <v>0</v>
      </c>
      <c r="T192" s="541"/>
      <c r="U192" s="344"/>
      <c r="V192" s="67"/>
      <c r="W192" s="555" t="s">
        <v>708</v>
      </c>
      <c r="X192" s="555"/>
      <c r="Y192" s="567" t="str">
        <f>$E$27</f>
        <v>As of 31.12.2024</v>
      </c>
      <c r="Z192" s="567" t="str">
        <f>$I$27</f>
        <v>As of 31.03.2025</v>
      </c>
      <c r="AA192" s="567" t="str">
        <f>$M$27</f>
        <v>As of 30.06.2025</v>
      </c>
      <c r="AB192" s="567" t="str">
        <f>$Q$27</f>
        <v>As of 30.09.2025</v>
      </c>
      <c r="AC192" s="562"/>
      <c r="AD192" s="557"/>
    </row>
    <row r="193" spans="1:30" x14ac:dyDescent="0.45">
      <c r="A193" s="664"/>
      <c r="B193" s="541" t="s">
        <v>711</v>
      </c>
      <c r="C193" s="548" t="s">
        <v>521</v>
      </c>
      <c r="D193" s="549"/>
      <c r="E193" s="394">
        <f>'Data import structure'!$N$646</f>
        <v>0</v>
      </c>
      <c r="F193" s="394">
        <f>'Data import structure'!$N$662</f>
        <v>0</v>
      </c>
      <c r="G193" s="394">
        <f>'Data import structure'!$N$678</f>
        <v>0</v>
      </c>
      <c r="H193" s="542"/>
      <c r="I193" s="394">
        <f>'Data import structure'!$N$647</f>
        <v>0</v>
      </c>
      <c r="J193" s="394">
        <f>'Data import structure'!$N$663</f>
        <v>0</v>
      </c>
      <c r="K193" s="394">
        <f>'Data import structure'!$N$679</f>
        <v>0</v>
      </c>
      <c r="L193" s="542"/>
      <c r="M193" s="394">
        <f>'Data import structure'!$N$648</f>
        <v>0</v>
      </c>
      <c r="N193" s="394">
        <f>'Data import structure'!$N$664</f>
        <v>0</v>
      </c>
      <c r="O193" s="394">
        <f>'Data import structure'!$N$680</f>
        <v>0</v>
      </c>
      <c r="P193" s="542"/>
      <c r="Q193" s="394">
        <f>'Data import structure'!$N$649</f>
        <v>0</v>
      </c>
      <c r="R193" s="394">
        <f>'Data import structure'!$N$665</f>
        <v>0</v>
      </c>
      <c r="S193" s="394">
        <f>'Data import structure'!$N$681</f>
        <v>0</v>
      </c>
      <c r="T193" s="541"/>
      <c r="U193" s="344"/>
      <c r="V193" s="67"/>
      <c r="W193" s="568" t="s">
        <v>710</v>
      </c>
      <c r="X193" s="569" t="s">
        <v>516</v>
      </c>
      <c r="Y193" s="585" t="e">
        <f>G191/E191</f>
        <v>#DIV/0!</v>
      </c>
      <c r="Z193" s="585" t="e">
        <f>K191/I191</f>
        <v>#DIV/0!</v>
      </c>
      <c r="AA193" s="585" t="e">
        <f>O191/M191</f>
        <v>#DIV/0!</v>
      </c>
      <c r="AB193" s="585" t="e">
        <f>S191/Q191</f>
        <v>#DIV/0!</v>
      </c>
      <c r="AC193" s="559"/>
      <c r="AD193" s="557"/>
    </row>
    <row r="194" spans="1:30" x14ac:dyDescent="0.45">
      <c r="A194" s="664"/>
      <c r="B194" s="541" t="s">
        <v>1596</v>
      </c>
      <c r="C194" s="548" t="s">
        <v>585</v>
      </c>
      <c r="D194" s="549"/>
      <c r="E194" s="394">
        <f>'Data import structure'!$N$650</f>
        <v>0</v>
      </c>
      <c r="F194" s="394">
        <f>'Data import structure'!$N$666</f>
        <v>0</v>
      </c>
      <c r="G194" s="394">
        <f>'Data import structure'!$N$682</f>
        <v>0</v>
      </c>
      <c r="H194" s="542"/>
      <c r="I194" s="394">
        <f>'Data import structure'!$N$651</f>
        <v>0</v>
      </c>
      <c r="J194" s="394">
        <f>'Data import structure'!$N$667</f>
        <v>0</v>
      </c>
      <c r="K194" s="394">
        <f>'Data import structure'!$N$683</f>
        <v>0</v>
      </c>
      <c r="L194" s="542"/>
      <c r="M194" s="394">
        <f>'Data import structure'!$N$652</f>
        <v>0</v>
      </c>
      <c r="N194" s="394">
        <f>'Data import structure'!$N$668</f>
        <v>0</v>
      </c>
      <c r="O194" s="394">
        <f>'Data import structure'!$N$684</f>
        <v>0</v>
      </c>
      <c r="P194" s="542"/>
      <c r="Q194" s="394">
        <f>'Data import structure'!$N$653</f>
        <v>0</v>
      </c>
      <c r="R194" s="394">
        <f>'Data import structure'!$N$669</f>
        <v>0</v>
      </c>
      <c r="S194" s="394">
        <f>'Data import structure'!$N$685</f>
        <v>0</v>
      </c>
      <c r="T194" s="541"/>
      <c r="U194" s="344"/>
      <c r="V194" s="67"/>
      <c r="W194" s="561"/>
      <c r="X194" s="569" t="s">
        <v>520</v>
      </c>
      <c r="Y194" s="585" t="e">
        <f t="shared" ref="Y194:Y196" si="10">G192/E192</f>
        <v>#DIV/0!</v>
      </c>
      <c r="Z194" s="585" t="e">
        <f t="shared" ref="Z194:Z196" si="11">K192/I192</f>
        <v>#DIV/0!</v>
      </c>
      <c r="AA194" s="585" t="e">
        <f t="shared" ref="AA194:AA196" si="12">O192/M192</f>
        <v>#DIV/0!</v>
      </c>
      <c r="AB194" s="585" t="e">
        <f t="shared" ref="AB194:AB196" si="13">S192/Q192</f>
        <v>#DIV/0!</v>
      </c>
      <c r="AC194" s="559"/>
      <c r="AD194" s="557"/>
    </row>
    <row r="195" spans="1:30" x14ac:dyDescent="0.45">
      <c r="A195" s="13"/>
      <c r="B195" s="541"/>
      <c r="C195" s="551"/>
      <c r="D195" s="541"/>
      <c r="E195" s="551"/>
      <c r="F195" s="552"/>
      <c r="G195" s="552"/>
      <c r="H195" s="541"/>
      <c r="I195" s="551"/>
      <c r="J195" s="541"/>
      <c r="K195" s="541"/>
      <c r="L195" s="541"/>
      <c r="M195" s="541"/>
      <c r="N195" s="541"/>
      <c r="O195" s="541"/>
      <c r="P195" s="541"/>
      <c r="Q195" s="541"/>
      <c r="R195" s="541"/>
      <c r="S195" s="541"/>
      <c r="T195" s="541"/>
      <c r="U195" s="344"/>
      <c r="V195" s="67"/>
      <c r="W195" s="568" t="s">
        <v>712</v>
      </c>
      <c r="X195" s="569"/>
      <c r="Y195" s="585" t="e">
        <f t="shared" si="10"/>
        <v>#DIV/0!</v>
      </c>
      <c r="Z195" s="585" t="e">
        <f t="shared" si="11"/>
        <v>#DIV/0!</v>
      </c>
      <c r="AA195" s="585" t="e">
        <f t="shared" si="12"/>
        <v>#DIV/0!</v>
      </c>
      <c r="AB195" s="585" t="e">
        <f t="shared" si="13"/>
        <v>#DIV/0!</v>
      </c>
      <c r="AC195" s="559"/>
      <c r="AD195" s="557"/>
    </row>
    <row r="196" spans="1:30" x14ac:dyDescent="0.45">
      <c r="A196" s="13"/>
      <c r="B196" s="541"/>
      <c r="C196" s="551"/>
      <c r="D196" s="541"/>
      <c r="E196" s="551"/>
      <c r="F196" s="552"/>
      <c r="G196" s="552"/>
      <c r="H196" s="541"/>
      <c r="I196" s="551"/>
      <c r="J196" s="541"/>
      <c r="K196" s="541"/>
      <c r="L196" s="541"/>
      <c r="M196" s="541"/>
      <c r="N196" s="541"/>
      <c r="O196" s="541"/>
      <c r="P196" s="541"/>
      <c r="Q196" s="541"/>
      <c r="R196" s="541"/>
      <c r="S196" s="541"/>
      <c r="T196" s="541"/>
      <c r="U196" s="344"/>
      <c r="V196" s="67"/>
      <c r="W196" s="568" t="s">
        <v>682</v>
      </c>
      <c r="X196" s="569"/>
      <c r="Y196" s="585" t="e">
        <f t="shared" si="10"/>
        <v>#DIV/0!</v>
      </c>
      <c r="Z196" s="585" t="e">
        <f t="shared" si="11"/>
        <v>#DIV/0!</v>
      </c>
      <c r="AA196" s="585" t="e">
        <f t="shared" si="12"/>
        <v>#DIV/0!</v>
      </c>
      <c r="AB196" s="585" t="e">
        <f t="shared" si="13"/>
        <v>#DIV/0!</v>
      </c>
      <c r="AC196" s="559"/>
      <c r="AD196" s="557"/>
    </row>
    <row r="197" spans="1:30" x14ac:dyDescent="0.45">
      <c r="A197" s="13"/>
      <c r="B197" s="541"/>
      <c r="C197" s="553" t="s">
        <v>525</v>
      </c>
      <c r="D197" s="541"/>
      <c r="E197" s="551"/>
      <c r="F197" s="552"/>
      <c r="G197" s="552"/>
      <c r="H197" s="541"/>
      <c r="I197" s="551"/>
      <c r="J197" s="541"/>
      <c r="K197" s="541"/>
      <c r="L197" s="541"/>
      <c r="M197" s="541"/>
      <c r="N197" s="541"/>
      <c r="O197" s="541"/>
      <c r="P197" s="541"/>
      <c r="Q197" s="541"/>
      <c r="R197" s="541"/>
      <c r="S197" s="541"/>
      <c r="T197" s="541"/>
      <c r="U197" s="344"/>
      <c r="V197" s="67"/>
      <c r="W197" s="557"/>
      <c r="X197" s="557"/>
      <c r="Y197" s="557"/>
      <c r="Z197" s="557"/>
      <c r="AA197" s="557"/>
      <c r="AB197" s="557"/>
      <c r="AC197" s="562"/>
      <c r="AD197" s="557"/>
    </row>
    <row r="198" spans="1:30" x14ac:dyDescent="0.45">
      <c r="A198" s="13"/>
      <c r="B198" s="541"/>
      <c r="C198" s="554"/>
      <c r="D198" s="541"/>
      <c r="E198" s="551"/>
      <c r="F198" s="552"/>
      <c r="G198" s="552"/>
      <c r="H198" s="541"/>
      <c r="I198" s="551"/>
      <c r="J198" s="541"/>
      <c r="K198" s="541"/>
      <c r="L198" s="541"/>
      <c r="M198" s="541"/>
      <c r="N198" s="541"/>
      <c r="O198" s="541"/>
      <c r="P198" s="541"/>
      <c r="Q198" s="541"/>
      <c r="R198" s="541"/>
      <c r="S198" s="541"/>
      <c r="T198" s="541"/>
      <c r="U198" s="344"/>
      <c r="V198" s="67"/>
      <c r="W198" s="557"/>
      <c r="X198" s="557"/>
      <c r="Y198" s="557"/>
      <c r="Z198" s="557"/>
      <c r="AA198" s="557"/>
      <c r="AB198" s="557"/>
      <c r="AC198" s="562"/>
      <c r="AD198" s="557"/>
    </row>
    <row r="199" spans="1:30" x14ac:dyDescent="0.45">
      <c r="A199" s="13"/>
      <c r="B199" s="541"/>
      <c r="C199" s="551"/>
      <c r="D199" s="541"/>
      <c r="E199" s="551"/>
      <c r="F199" s="552"/>
      <c r="G199" s="552"/>
      <c r="H199" s="541"/>
      <c r="I199" s="551"/>
      <c r="J199" s="541"/>
      <c r="K199" s="541"/>
      <c r="L199" s="541"/>
      <c r="M199" s="541"/>
      <c r="N199" s="541"/>
      <c r="O199" s="541"/>
      <c r="P199" s="541"/>
      <c r="Q199" s="541"/>
      <c r="R199" s="541"/>
      <c r="S199" s="541"/>
      <c r="T199" s="541"/>
      <c r="U199" s="344"/>
      <c r="V199" s="67"/>
      <c r="W199" s="557"/>
      <c r="X199" s="557"/>
      <c r="Y199" s="557"/>
      <c r="Z199" s="557"/>
      <c r="AA199" s="557"/>
      <c r="AB199" s="557"/>
      <c r="AC199" s="562"/>
      <c r="AD199" s="557"/>
    </row>
    <row r="200" spans="1:30" x14ac:dyDescent="0.45">
      <c r="A200" s="13"/>
      <c r="B200" s="10"/>
      <c r="C200" s="296"/>
      <c r="D200" s="11"/>
      <c r="E200" s="12"/>
      <c r="F200" s="12"/>
      <c r="G200" s="12"/>
      <c r="H200" s="13"/>
      <c r="I200" s="13"/>
      <c r="J200" s="13"/>
      <c r="K200" s="13"/>
      <c r="L200" s="12"/>
      <c r="M200" s="13"/>
      <c r="N200" s="13"/>
      <c r="O200" s="13"/>
      <c r="P200" s="12"/>
      <c r="Q200" s="13"/>
      <c r="R200" s="13"/>
      <c r="S200" s="13"/>
      <c r="T200" s="13"/>
      <c r="U200" s="13"/>
      <c r="Y200" s="1"/>
      <c r="Z200" s="1"/>
      <c r="AA200" s="1"/>
      <c r="AB200" s="1"/>
      <c r="AC200" s="45"/>
    </row>
    <row r="201" spans="1:30" ht="14.45" customHeight="1" x14ac:dyDescent="0.45">
      <c r="Y201" s="1"/>
      <c r="Z201" s="1"/>
      <c r="AA201" s="1"/>
      <c r="AB201" s="1"/>
    </row>
    <row r="202" spans="1:30" x14ac:dyDescent="0.45">
      <c r="V202" s="3"/>
      <c r="AD202" s="3"/>
    </row>
    <row r="203" spans="1:30" x14ac:dyDescent="0.45">
      <c r="AC203" s="21"/>
    </row>
    <row r="206" spans="1:30" x14ac:dyDescent="0.45">
      <c r="X206" s="45"/>
      <c r="Y206" s="45"/>
      <c r="Z206" s="45"/>
      <c r="AA206" s="45"/>
      <c r="AB206" s="45"/>
    </row>
    <row r="207" spans="1:30" x14ac:dyDescent="0.45">
      <c r="W207" s="214"/>
    </row>
    <row r="209" spans="23:28" x14ac:dyDescent="0.45">
      <c r="X209" s="21"/>
      <c r="Y209" s="200"/>
      <c r="Z209" s="200"/>
      <c r="AA209" s="200"/>
      <c r="AB209" s="200"/>
    </row>
    <row r="210" spans="23:28" x14ac:dyDescent="0.45">
      <c r="W210" s="213"/>
    </row>
  </sheetData>
  <protectedRanges>
    <protectedRange sqref="C42 C104 C136 C185 C198" name="Bereich3"/>
    <protectedRange sqref="E11:S19 E22:S24 E29:S37 E39:S39 E47:F50 I47:J50 M47:N50 Q47:R50 E52:R52 E56:R59 E63:R66 E69:R72 E75:R78 E81:R81 E85:R92 E96:R101 E109:R111 E116:R126 E131:R133 E143:R145 E148:R150 E153:R155 E159:R161 E166:R168 E173:R175 E180:R182 E191:S194" name="Bereich1"/>
    <protectedRange sqref="D3:D5" name="Bereich2"/>
  </protectedRanges>
  <mergeCells count="158">
    <mergeCell ref="C138:D138"/>
    <mergeCell ref="C187:D187"/>
    <mergeCell ref="E189:F189"/>
    <mergeCell ref="I189:J189"/>
    <mergeCell ref="M189:N189"/>
    <mergeCell ref="Q189:R189"/>
    <mergeCell ref="E187:F187"/>
    <mergeCell ref="C189:C190"/>
    <mergeCell ref="E51:F51"/>
    <mergeCell ref="E55:F55"/>
    <mergeCell ref="E79:F79"/>
    <mergeCell ref="I79:J79"/>
    <mergeCell ref="M79:N79"/>
    <mergeCell ref="Q79:R79"/>
    <mergeCell ref="M114:N114"/>
    <mergeCell ref="Q114:R114"/>
    <mergeCell ref="M83:N83"/>
    <mergeCell ref="Q157:R157"/>
    <mergeCell ref="I59:J59"/>
    <mergeCell ref="I56:J56"/>
    <mergeCell ref="M157:N157"/>
    <mergeCell ref="Q55:R55"/>
    <mergeCell ref="E107:F107"/>
    <mergeCell ref="E94:F94"/>
    <mergeCell ref="W3:AC4"/>
    <mergeCell ref="C106:D106"/>
    <mergeCell ref="C44:D44"/>
    <mergeCell ref="E8:N8"/>
    <mergeCell ref="I58:J58"/>
    <mergeCell ref="M67:N67"/>
    <mergeCell ref="Q67:R67"/>
    <mergeCell ref="E73:F73"/>
    <mergeCell ref="I73:J73"/>
    <mergeCell ref="M73:N73"/>
    <mergeCell ref="Q73:R73"/>
    <mergeCell ref="I55:J55"/>
    <mergeCell ref="Q57:R57"/>
    <mergeCell ref="Q58:R58"/>
    <mergeCell ref="Q59:R59"/>
    <mergeCell ref="M57:N57"/>
    <mergeCell ref="E46:F46"/>
    <mergeCell ref="I46:J46"/>
    <mergeCell ref="M46:N46"/>
    <mergeCell ref="Q46:R46"/>
    <mergeCell ref="M45:N45"/>
    <mergeCell ref="Q51:R51"/>
    <mergeCell ref="Q47:R47"/>
    <mergeCell ref="Q48:R48"/>
    <mergeCell ref="A188:A194"/>
    <mergeCell ref="I49:J49"/>
    <mergeCell ref="I50:J50"/>
    <mergeCell ref="I52:J52"/>
    <mergeCell ref="M47:N47"/>
    <mergeCell ref="M48:N48"/>
    <mergeCell ref="M49:N49"/>
    <mergeCell ref="M50:N50"/>
    <mergeCell ref="M52:N52"/>
    <mergeCell ref="M56:N56"/>
    <mergeCell ref="M55:N55"/>
    <mergeCell ref="I51:J51"/>
    <mergeCell ref="M51:N51"/>
    <mergeCell ref="M59:N59"/>
    <mergeCell ref="E164:F164"/>
    <mergeCell ref="E47:F47"/>
    <mergeCell ref="E48:F48"/>
    <mergeCell ref="E49:F49"/>
    <mergeCell ref="E50:F50"/>
    <mergeCell ref="I47:J47"/>
    <mergeCell ref="I157:J157"/>
    <mergeCell ref="I48:J48"/>
    <mergeCell ref="I129:J129"/>
    <mergeCell ref="M129:N129"/>
    <mergeCell ref="Q49:R49"/>
    <mergeCell ref="E45:F45"/>
    <mergeCell ref="I45:J45"/>
    <mergeCell ref="Q45:R45"/>
    <mergeCell ref="Q61:R61"/>
    <mergeCell ref="Q83:R83"/>
    <mergeCell ref="Q50:R50"/>
    <mergeCell ref="E61:F61"/>
    <mergeCell ref="E146:F146"/>
    <mergeCell ref="I146:J146"/>
    <mergeCell ref="M146:N146"/>
    <mergeCell ref="Q146:R146"/>
    <mergeCell ref="Q52:R52"/>
    <mergeCell ref="Q56:R56"/>
    <mergeCell ref="E57:F57"/>
    <mergeCell ref="E58:F58"/>
    <mergeCell ref="E59:F59"/>
    <mergeCell ref="I57:J57"/>
    <mergeCell ref="E83:F83"/>
    <mergeCell ref="I83:J83"/>
    <mergeCell ref="I61:J61"/>
    <mergeCell ref="M61:N61"/>
    <mergeCell ref="M58:N58"/>
    <mergeCell ref="E67:F67"/>
    <mergeCell ref="I67:J67"/>
    <mergeCell ref="E52:F52"/>
    <mergeCell ref="E56:F56"/>
    <mergeCell ref="I107:J107"/>
    <mergeCell ref="M107:N107"/>
    <mergeCell ref="Q107:R107"/>
    <mergeCell ref="Q129:R129"/>
    <mergeCell ref="E138:F138"/>
    <mergeCell ref="E129:F129"/>
    <mergeCell ref="E114:F114"/>
    <mergeCell ref="I114:J114"/>
    <mergeCell ref="I94:J94"/>
    <mergeCell ref="M94:N94"/>
    <mergeCell ref="Q94:R94"/>
    <mergeCell ref="E188:G188"/>
    <mergeCell ref="I188:K188"/>
    <mergeCell ref="M188:O188"/>
    <mergeCell ref="Q188:S188"/>
    <mergeCell ref="E141:F141"/>
    <mergeCell ref="I141:J141"/>
    <mergeCell ref="M141:N141"/>
    <mergeCell ref="Q141:R141"/>
    <mergeCell ref="I171:J171"/>
    <mergeCell ref="M171:N171"/>
    <mergeCell ref="Q171:R171"/>
    <mergeCell ref="E178:F178"/>
    <mergeCell ref="I178:J178"/>
    <mergeCell ref="M178:N178"/>
    <mergeCell ref="Q178:R178"/>
    <mergeCell ref="E171:F171"/>
    <mergeCell ref="E157:F157"/>
    <mergeCell ref="I164:J164"/>
    <mergeCell ref="M164:N164"/>
    <mergeCell ref="Q164:R164"/>
    <mergeCell ref="E151:F151"/>
    <mergeCell ref="I151:J151"/>
    <mergeCell ref="M151:N151"/>
    <mergeCell ref="Q151:R151"/>
    <mergeCell ref="E27:F27"/>
    <mergeCell ref="G27:G28"/>
    <mergeCell ref="I27:J27"/>
    <mergeCell ref="K27:K28"/>
    <mergeCell ref="M27:N27"/>
    <mergeCell ref="O27:O28"/>
    <mergeCell ref="Q27:R27"/>
    <mergeCell ref="S27:S28"/>
    <mergeCell ref="E9:F9"/>
    <mergeCell ref="G9:G10"/>
    <mergeCell ref="I9:J9"/>
    <mergeCell ref="M9:N9"/>
    <mergeCell ref="Q9:R9"/>
    <mergeCell ref="K9:K10"/>
    <mergeCell ref="O9:O10"/>
    <mergeCell ref="S9:S10"/>
    <mergeCell ref="S20:S21"/>
    <mergeCell ref="O20:O21"/>
    <mergeCell ref="K20:K21"/>
    <mergeCell ref="G20:G21"/>
    <mergeCell ref="E20:F20"/>
    <mergeCell ref="I20:J20"/>
    <mergeCell ref="M20:N20"/>
    <mergeCell ref="Q20:R20"/>
  </mergeCells>
  <conditionalFormatting sqref="D46">
    <cfRule type="colorScale" priority="228">
      <colorScale>
        <cfvo type="min"/>
        <cfvo type="max"/>
        <color rgb="FFFF7128"/>
        <color rgb="FFFFEF9C"/>
      </colorScale>
    </cfRule>
  </conditionalFormatting>
  <conditionalFormatting sqref="E56:F59">
    <cfRule type="expression" dxfId="68" priority="227">
      <formula>AND(IF(($E$33+$F$33&gt;0),1),IF(($E$56+$E$57+$E$58+$E$59=0),1))</formula>
    </cfRule>
  </conditionalFormatting>
  <conditionalFormatting sqref="E63:F66">
    <cfRule type="expression" dxfId="67" priority="223">
      <formula>AND(IF(($E$12+$F$12&gt;0),1),IF(($E$63+$F$63+$E$64+$F$64+$E$65+$F$65+$E$66+$F$66=0),1))</formula>
    </cfRule>
  </conditionalFormatting>
  <conditionalFormatting sqref="E75:F78">
    <cfRule type="expression" dxfId="66" priority="219">
      <formula>AND(IF(($E$37+$F$37&gt;0),1),IF(($E$75+$F$75+$E$76+$F$76+$E$77+$F$77+$E$78+$F$78=0),1))</formula>
    </cfRule>
  </conditionalFormatting>
  <conditionalFormatting sqref="E81:F81">
    <cfRule type="expression" dxfId="65" priority="215">
      <formula>AND(IF(($E$35+$F$35&gt;0),1),IF(($E$81+$F$81=0),1))</formula>
    </cfRule>
  </conditionalFormatting>
  <conditionalFormatting sqref="E85:F88 F90">
    <cfRule type="expression" dxfId="64" priority="211">
      <formula>AND(IF(($E$17+$F$17&gt;0),1),IF(($E$85+$F$85+$E$87+$F$87+$E$88+$F$88+$F$90=0),1))</formula>
    </cfRule>
  </conditionalFormatting>
  <conditionalFormatting sqref="E11:G11">
    <cfRule type="expression" dxfId="63" priority="329">
      <formula>AND(IF(($E$11+$F$11=0),1),IF(($E$56+$E$57+$E$58+$E$59&gt;0),1))</formula>
    </cfRule>
  </conditionalFormatting>
  <conditionalFormatting sqref="E13:G13">
    <cfRule type="expression" dxfId="62" priority="303">
      <formula>AND(IF(($E$13+$F$13=0),1),IF(($E$63+$F$63+$E$64+$F$64+$E$65+$F$65+$E$66+$F$66&gt;0),1))</formula>
    </cfRule>
  </conditionalFormatting>
  <conditionalFormatting sqref="E15:G15">
    <cfRule type="expression" dxfId="61" priority="307">
      <formula>AND(IF(($E$15+$F$15=0),1),IF(($E$69+$F$69+$E$70+$F$70+$E$71+$F$71+$E$72+$F$72&gt;0),1))</formula>
    </cfRule>
  </conditionalFormatting>
  <conditionalFormatting sqref="E17:G17">
    <cfRule type="expression" dxfId="60" priority="348">
      <formula>AND(IF(($E$17+$F$17=0),1),IF(($E$85+$F$85+$E$87+$F$87+$E$88+$F$88+$F$90&gt;0),1))</formula>
    </cfRule>
  </conditionalFormatting>
  <conditionalFormatting sqref="E19:G19">
    <cfRule type="expression" dxfId="59" priority="3">
      <formula>AND(IF(($E$17+$F$17=0),1),IF(($E$85+$F$85+$E$87+$F$87+$E$88+$F$88+$F$90&gt;0),1))</formula>
    </cfRule>
  </conditionalFormatting>
  <conditionalFormatting sqref="E31:G31">
    <cfRule type="expression" dxfId="58" priority="207">
      <formula>AND(IF(($E$31+$F$31=0),1),IF(($E$33+$F$33+$E$35+$F$35+$E$37+$F$37&gt;0),1))</formula>
    </cfRule>
  </conditionalFormatting>
  <conditionalFormatting sqref="E33:G33">
    <cfRule type="expression" dxfId="57" priority="317">
      <formula>AND(IF(($E$33+$F$33=0),1),IF(($E$56+$E$57+$E$58+$E$59&gt;0),1))</formula>
    </cfRule>
  </conditionalFormatting>
  <conditionalFormatting sqref="E35:G35">
    <cfRule type="expression" dxfId="56" priority="321">
      <formula>AND(IF(($E$35+$F$35=0),1),IF(($E$81+$F$81&gt;0),1))</formula>
    </cfRule>
  </conditionalFormatting>
  <conditionalFormatting sqref="E37:G37">
    <cfRule type="expression" dxfId="55" priority="328">
      <formula>AND(IF(($E$37+$F$37=0),1),IF(($E$75+$F$75+$E$76+$F$76+$E$77+$F$77+$E$78+$F$78&gt;0),1))</formula>
    </cfRule>
  </conditionalFormatting>
  <conditionalFormatting sqref="E39:G39">
    <cfRule type="expression" dxfId="54" priority="7">
      <formula>AND(IF(($E$39+$F$39+$G$39=0),1),IF(($E$85+$F$85+$E$87+$F$87+$E$88+$F$88+$F$90&gt;0),1))</formula>
    </cfRule>
  </conditionalFormatting>
  <conditionalFormatting sqref="F92">
    <cfRule type="expression" dxfId="53" priority="203">
      <formula>AND(IF(($E$17+$F$17&gt;0),1),IF(($E$85+$F$85+$E$87+$F$87+$E$88+$F$88+$F$90=0),1))</formula>
    </cfRule>
  </conditionalFormatting>
  <conditionalFormatting sqref="I56:J59">
    <cfRule type="expression" dxfId="52" priority="226">
      <formula>AND(IF(($I$33+$J$33&gt;0),1),IF(($I$56+$I$57+$I$58+$I$59=0),1))</formula>
    </cfRule>
  </conditionalFormatting>
  <conditionalFormatting sqref="I63:J66">
    <cfRule type="expression" dxfId="51" priority="222">
      <formula>AND(IF(($I$12+$J$12&gt;0),1),IF(($I$63+$J$63+$I$64+$J$64+$I$65+$J$65+$I$66+$J$66=0),1))</formula>
    </cfRule>
  </conditionalFormatting>
  <conditionalFormatting sqref="I75:J78">
    <cfRule type="expression" dxfId="50" priority="218">
      <formula>AND(IF(($I$37+$J$37&gt;0),1),IF(($I$75+$J$75+$I$76+$J$76+$I$77+$J$77+$I$78+$J$78=0),1))</formula>
    </cfRule>
  </conditionalFormatting>
  <conditionalFormatting sqref="I81:J81">
    <cfRule type="expression" dxfId="49" priority="214">
      <formula>AND(IF(($I$35+$J$35&gt;0),1),IF(($I$81+$J$81=0),1))</formula>
    </cfRule>
  </conditionalFormatting>
  <conditionalFormatting sqref="I85:J88 J90">
    <cfRule type="expression" dxfId="48" priority="210">
      <formula>AND(IF(($I$17+$J$17&gt;0),1),IF(($I$85+$J$85+$I$87+$J$87+$I$88+$J$88+$J$90=0),1))</formula>
    </cfRule>
  </conditionalFormatting>
  <conditionalFormatting sqref="I11:K11">
    <cfRule type="expression" dxfId="47" priority="330">
      <formula>AND(IF(($I$11+$J$11=0),1),IF(($I$56+$I$57+$I$58+$I$59&gt;0),1))</formula>
    </cfRule>
  </conditionalFormatting>
  <conditionalFormatting sqref="I13:K13">
    <cfRule type="expression" dxfId="46" priority="304">
      <formula>AND(IF(($I$13+$J$13=0),1),IF(($I$63+$J$63+$I$64+$J$64+$I$65+$J$65+$I$66+$J$66&gt;0),1))</formula>
    </cfRule>
  </conditionalFormatting>
  <conditionalFormatting sqref="I15:K15">
    <cfRule type="expression" dxfId="45" priority="308">
      <formula>AND(IF(($I$15+$J$15=0),1),IF(($I$69+$J$69+$I$70+$J$70+$I$71+$J$71+$I$72+$J$72&gt;0),1))</formula>
    </cfRule>
  </conditionalFormatting>
  <conditionalFormatting sqref="I17:K17">
    <cfRule type="expression" dxfId="44" priority="349">
      <formula>AND(IF(($I$17+$J$17=0),1),IF(($I$85+$J$85+$I$87+$J$87+$I$88+$J$88+$J$90&gt;0),1))</formula>
    </cfRule>
  </conditionalFormatting>
  <conditionalFormatting sqref="I19:K19">
    <cfRule type="expression" dxfId="43" priority="2">
      <formula>AND(IF(($E$17+$F$17=0),1),IF(($E$85+$F$85+$E$87+$F$87+$E$88+$F$88+$F$90&gt;0),1))</formula>
    </cfRule>
  </conditionalFormatting>
  <conditionalFormatting sqref="I31:K31">
    <cfRule type="expression" dxfId="42" priority="206">
      <formula>AND(IF(($I$31+$J$31=0),1),IF(($I$33+$J$33+$I$35+$J$35+$I$37+$J$37&gt;0),1))</formula>
    </cfRule>
  </conditionalFormatting>
  <conditionalFormatting sqref="I33:K33">
    <cfRule type="expression" dxfId="41" priority="318">
      <formula>AND(IF(($I$33+$J$33=0),1),IF(($I$56+$I$57+$I$58+$I$59&gt;0),1))</formula>
    </cfRule>
  </conditionalFormatting>
  <conditionalFormatting sqref="I35:K35">
    <cfRule type="expression" dxfId="40" priority="322">
      <formula>AND(IF(($I$35+$J$35=0),1),IF(($I$81+$J$81&gt;0),1))</formula>
    </cfRule>
  </conditionalFormatting>
  <conditionalFormatting sqref="I39:K39">
    <cfRule type="expression" dxfId="39" priority="6">
      <formula>AND(IF(($I$39+$J$39+$K$39=0),1),IF(($I$85+$J$85+$I$87+$J$87+$I$88+$J$88+$J$90&gt;0),1))</formula>
    </cfRule>
  </conditionalFormatting>
  <conditionalFormatting sqref="M56:N59">
    <cfRule type="expression" dxfId="38" priority="225">
      <formula>AND(IF(($M$33+$N$33&gt;0),1),IF(($M$56+$M$57+$M$58+$M$59=0),1))</formula>
    </cfRule>
  </conditionalFormatting>
  <conditionalFormatting sqref="M63:N66">
    <cfRule type="expression" dxfId="37" priority="221">
      <formula>AND(IF(($M$12+$N$12&gt;0),1),IF(($M$63+$N$63+$M$64+$N$64+$M$65+$N$65+$M$66+$N$66=0),1))</formula>
    </cfRule>
  </conditionalFormatting>
  <conditionalFormatting sqref="M75:N78">
    <cfRule type="expression" dxfId="36" priority="217">
      <formula>AND(IF(($M$37+$N$37&gt;0),1),IF(($M$75+$N$75+$M$76+$N$76+$M$77+$N$77+$M$78+$N$78=0),1))</formula>
    </cfRule>
  </conditionalFormatting>
  <conditionalFormatting sqref="M81:N81">
    <cfRule type="expression" dxfId="35" priority="213">
      <formula>AND(IF(($M$35+$N$35&gt;0),1),IF(($M$81+$N$81=0),1))</formula>
    </cfRule>
  </conditionalFormatting>
  <conditionalFormatting sqref="M85:N88 N90">
    <cfRule type="expression" dxfId="34" priority="209">
      <formula>AND(IF(($M$17+$N$17&gt;0),1),IF(($M$85+$N$85+$M$87+$N$87+$M$88+$N$88+$N$90=0),1))</formula>
    </cfRule>
  </conditionalFormatting>
  <conditionalFormatting sqref="M11:O11">
    <cfRule type="expression" dxfId="33" priority="331">
      <formula>AND(IF(($M$11+$N$11=0),1),IF(($M$56+$M$57+$M$58+$M$59&gt;0),1))</formula>
    </cfRule>
  </conditionalFormatting>
  <conditionalFormatting sqref="M13:O13">
    <cfRule type="expression" dxfId="32" priority="305">
      <formula>AND(IF(($M$13+$N$13=0),1),IF(($M$63+$N$63+$M$64+$N$64+$M$65+$N$65+$M$66+$N$66&gt;0),1))</formula>
    </cfRule>
  </conditionalFormatting>
  <conditionalFormatting sqref="M15:O15">
    <cfRule type="expression" dxfId="31" priority="309">
      <formula>AND(IF(($M$15+$N$15=0),1),IF(($M$69+$N$69+$M$70+$N$70+$M$71+$N$71+$M$72+$N$72&gt;0),1))</formula>
    </cfRule>
  </conditionalFormatting>
  <conditionalFormatting sqref="M17:O17">
    <cfRule type="expression" dxfId="30" priority="350">
      <formula>AND(IF(($M$17+$N$17=0),1),IF(($M$85+$N$85+$M$87+$N$87+$M$88+$N$88+$N$90&gt;0),1))</formula>
    </cfRule>
  </conditionalFormatting>
  <conditionalFormatting sqref="M19:O19">
    <cfRule type="expression" dxfId="29" priority="1">
      <formula>AND(IF(($E$17+$F$17=0),1),IF(($E$85+$F$85+$E$87+$F$87+$E$88+$F$88+$F$90&gt;0),1))</formula>
    </cfRule>
  </conditionalFormatting>
  <conditionalFormatting sqref="M31:O31">
    <cfRule type="expression" dxfId="28" priority="205">
      <formula>AND(IF(($M$31+$N$31=0),1),IF(($M$33+$N$33+$M$35+$N$35+$M$37+$N$37&gt;0),1))</formula>
    </cfRule>
  </conditionalFormatting>
  <conditionalFormatting sqref="M33:O33">
    <cfRule type="expression" dxfId="27" priority="319">
      <formula>AND(IF(($M$33+$N$33=0),1),IF(($M$56+$M$57+$M$58+$M$59&gt;0),1))</formula>
    </cfRule>
  </conditionalFormatting>
  <conditionalFormatting sqref="M35:O35">
    <cfRule type="expression" dxfId="26" priority="324">
      <formula>AND(IF(($M$35+$N$35=0),1),IF(($M$81+$N$81&gt;0),1))</formula>
    </cfRule>
  </conditionalFormatting>
  <conditionalFormatting sqref="M39:O39">
    <cfRule type="expression" dxfId="25" priority="5">
      <formula>AND(IF(($M$39+$N$39+$O$39=0),1),IF(($M$85+$N$85+$M$87+$N$87+$M$88+$N$88+$N$90&gt;0),1))</formula>
    </cfRule>
  </conditionalFormatting>
  <conditionalFormatting sqref="Q56:R59">
    <cfRule type="expression" dxfId="24" priority="224">
      <formula>AND(IF(($Q$33+$R$33&gt;0),1),IF(($Q$56+$Q$57+$Q$58+$Q$59=0),1))</formula>
    </cfRule>
  </conditionalFormatting>
  <conditionalFormatting sqref="Q63:R66">
    <cfRule type="expression" dxfId="23" priority="220">
      <formula>AND(IF(($Q$12+$R$12&gt;0),1),IF(($Q$63+$R$63+$Q$64+$R$64+$Q$65+$R$65+$Q$66+$R$66=0),1))</formula>
    </cfRule>
  </conditionalFormatting>
  <conditionalFormatting sqref="Q75:R78">
    <cfRule type="expression" dxfId="22" priority="216">
      <formula>AND(IF(($Q$37+$R$37&gt;0),1),IF(($Q$75+$R$75+$Q$76+$R$76+$Q$77+$R$77+$Q$78+$R$78=0),1))</formula>
    </cfRule>
  </conditionalFormatting>
  <conditionalFormatting sqref="Q81:R81">
    <cfRule type="expression" dxfId="21" priority="212">
      <formula>AND(IF(($Q$35+$R$35&gt;0),1),IF(($Q$81+$R$81=0),1))</formula>
    </cfRule>
  </conditionalFormatting>
  <conditionalFormatting sqref="Q85:R88 R90">
    <cfRule type="expression" dxfId="20" priority="208">
      <formula>AND(IF(($Q$17+$R$17&gt;0),1),IF(($Q$85+$R$85+$Q$87+$R$87+$Q$88+$R$88+$R$90=0),1))</formula>
    </cfRule>
  </conditionalFormatting>
  <conditionalFormatting sqref="Q13:S13">
    <cfRule type="expression" dxfId="19" priority="306">
      <formula>AND(IF(($Q$13+$R$13=0),1),IF(($Q$63+$R$63+$Q$64+$R$64+$Q$65+$R$65+$Q$66+$R$66&gt;0),1))</formula>
    </cfRule>
  </conditionalFormatting>
  <conditionalFormatting sqref="Q15:S15">
    <cfRule type="expression" dxfId="18" priority="310">
      <formula>AND(IF(($Q$15+$R$15=0),1),IF(($Q$69+$R$69+$Q$70+$R$70+$Q$71+$R$71+$Q$72+$R$72&gt;0),1))</formula>
    </cfRule>
  </conditionalFormatting>
  <conditionalFormatting sqref="Q17:S17">
    <cfRule type="expression" dxfId="17" priority="351">
      <formula>AND(IF(($Q$17+$R$17=0),1),IF(($Q$85+$R$85+$Q$87+$R$87+$Q$88+$R$88+$R$90&gt;0),1))</formula>
    </cfRule>
  </conditionalFormatting>
  <conditionalFormatting sqref="Q31:S31">
    <cfRule type="expression" dxfId="16" priority="204">
      <formula>AND(IF(($Q$31+$R$31=0),1),IF(($Q$33+$R$33+$Q$35+$R$35+$Q$37+$R$37&gt;0),1))</formula>
    </cfRule>
  </conditionalFormatting>
  <conditionalFormatting sqref="Q33:S33">
    <cfRule type="expression" dxfId="15" priority="320">
      <formula>AND(IF(($Q$33+$R$33=0),1),IF(($Q$56+$Q$57+$Q$58+$Q$59&gt;0),1))</formula>
    </cfRule>
  </conditionalFormatting>
  <conditionalFormatting sqref="Q35:S35">
    <cfRule type="expression" dxfId="14" priority="326">
      <formula>AND(IF(($Q$35+$R$35=0),1),IF(($Q$81+$R$81&gt;0),1))</formula>
    </cfRule>
    <cfRule type="expression" dxfId="13" priority="327">
      <formula>AND(IF(($Q$35+$R$35=0),1),IF(($Q$81+$R81&gt;0),1))</formula>
    </cfRule>
  </conditionalFormatting>
  <conditionalFormatting sqref="Q39:S39">
    <cfRule type="expression" dxfId="12" priority="4">
      <formula>AND(IF(($Q$39+$R$39+$S$39=0),1),IF(($Q$85+$R$85+$Q$87+$R$87+$Q$88+$R$88+$R$90&gt;0),1))</formula>
    </cfRule>
  </conditionalFormatting>
  <conditionalFormatting sqref="Y8:AB9 Q11:S11 Y12:AB21 Y25:AB26 Y28:AB35 Y39:AB42 Y44:AB45 Y47:AB48 Y51:AB54 Y56:AB57 Y59:AB60 Y64:AB69 Y71:AB73 Y75:AB77 Y80:AB85 Y87:AB89 Y91:AB93 Y96:AB101 Y103:AB105 Y107:AB109 Y112:AB114 Y117:AB120 Y122:AB123 Y125:AB126 Y128:AB128 Y131:AB136 Y138:AB140 Y142:AB144 Y146:AB146 Y149:AB152 Y158:AB160 Y162:AB164 Y166:AB168 Y170:AB172 Y177:AB182 Y184:AB186 Y188:AB190 Y193:AB196">
    <cfRule type="expression" dxfId="11" priority="332">
      <formula>AND(IF(($Q$11+$R$11=0),1),IF(($Q$56+$Q$57+$Q$58+$Q$59&gt;0),1))</formula>
    </cfRule>
  </conditionalFormatting>
  <dataValidations count="1">
    <dataValidation allowBlank="1" showInputMessage="1" showErrorMessage="1" errorTitle="E-Mail address invalid" error="Please enter a valid e-mail address" sqref="D4"/>
  </dataValidations>
  <hyperlinks>
    <hyperlink ref="D130" location="'Overview and definitions'!A1" display="Jump to the definition"/>
    <hyperlink ref="D163" location="wholesale_outbound_roaming" display="Jump to the definition"/>
    <hyperlink ref="D164" location="wholesale_roaming_resale_access" display="Jump to the definition"/>
    <hyperlink ref="D179" location="transit_traffic" display="Jump to the definition"/>
    <hyperlink ref="D190" location="non_terrestrial_network" display="Jump to the definition"/>
    <hyperlink ref="D139" location="inbound_traffic" display="Jump to the definition"/>
    <hyperlink ref="D142" location="total_inbound_traffic" display="Jump to the definition"/>
    <hyperlink ref="D147" location="balanced_traffic" display="Jump to the defnition"/>
    <hyperlink ref="D152" location="unbalanced_traffic" display="Jump to the definition"/>
    <hyperlink ref="D108" location="wholesale_outbound_roaming" display="Jump to the definition"/>
    <hyperlink ref="D114" location="unbalanced_rates_paid" display="Jump to the definition of rates paid"/>
    <hyperlink ref="D45" location="domestic_units" display="Jump to the definition"/>
    <hyperlink ref="D54" location="EEA_units" display="Jump to the definition"/>
    <hyperlink ref="D52" location="domestic_revenues" display="Jump to the definition"/>
    <hyperlink ref="D11" location="RLAH_tariff" display="Jump to the definition of RLAH"/>
    <hyperlink ref="D12" location="subscribers_with_a_corporate_tariff" display="Jump to the definition of corporate subscribers"/>
    <hyperlink ref="D13" location="RLAH_____for_not_providing_the_stable_link" display="Jump to the definition"/>
    <hyperlink ref="D15" location="RLAH____derogation" display="Jump to the definition"/>
    <hyperlink ref="D17" location="alternative_tariff" display="Jump to the definition"/>
    <hyperlink ref="D29" location="roaming_day" display="Jump to the definition"/>
    <hyperlink ref="D35" location="RLAH____exceeding_FUP" display="Jump to the definition"/>
    <hyperlink ref="D37" location="RLAH_____non_compliance_from_abusive_or_anomalous_usage" display="Jump to the definition"/>
    <hyperlink ref="D94" location="RoW_units" display="Jump to the definition"/>
    <hyperlink ref="D92" location="roaming_revenues_from_regulated_metered_tariffs" display="Jump to the definition"/>
    <hyperlink ref="D90" location="revenues_that_include_more_than_one_mobile_service" display="Jump to the definition"/>
    <hyperlink ref="D39" location="RLAH_____non_compliance_from_abusive_or_anomalous_usage" display="Jump to the definition"/>
    <hyperlink ref="D80" location="RLAH____exceeding_FUP" display="Jump to the definition"/>
    <hyperlink ref="D74" location="RLAH_____non_compliance_from_abusive_or_anomalous_usage" display="Jump to the definition"/>
    <hyperlink ref="D68" location="RLAH____derogation" display="Jump to the definition"/>
    <hyperlink ref="D62" location="RLAH_____for_not_providing_the_stable_link" display="Jump to the definition"/>
  </hyperlinks>
  <pageMargins left="0.7" right="0.7" top="0.78740157499999996" bottom="0.78740157499999996" header="0.3" footer="0.3"/>
  <pageSetup paperSize="9" scale="29" fitToHeight="0" orientation="portrait" verticalDpi="0"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mobile'!Y196:AB196</xm:f>
              <xm:sqref>AC196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mobile'!Y195:AB195</xm:f>
              <xm:sqref>AC195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mobile'!Y194:AB194</xm:f>
              <xm:sqref>AC194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mobile'!Y193:AB193</xm:f>
              <xm:sqref>AC193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mobile'!Y190:AB190</xm:f>
              <xm:sqref>AC190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mobile'!Y189:AB189</xm:f>
              <xm:sqref>AC189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mobile'!Y188:AB188</xm:f>
              <xm:sqref>AC188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mobile'!Y186:AB186</xm:f>
              <xm:sqref>AC186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mobile'!Y185:AB185</xm:f>
              <xm:sqref>AC185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mobile'!Y184:AB184</xm:f>
              <xm:sqref>AC184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mobile'!Y180:AB180</xm:f>
              <xm:sqref>AC180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mobile'!Y182:AB182</xm:f>
              <xm:sqref>AC182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mobile'!Y181:AB181</xm:f>
              <xm:sqref>AC181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mobile'!Y179:AB179</xm:f>
              <xm:sqref>AC179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mobile'!Y178:AB178</xm:f>
              <xm:sqref>AC178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mobile'!Y177:AB177</xm:f>
              <xm:sqref>AC177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mobile'!Y172:AB172</xm:f>
              <xm:sqref>AC172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mobile'!Y171:AB171</xm:f>
              <xm:sqref>AC171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mobile'!Y170:AB170</xm:f>
              <xm:sqref>AC170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mobile'!Y168:AB168</xm:f>
              <xm:sqref>AC168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mobile'!Y167:AB167</xm:f>
              <xm:sqref>AC167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mobile'!Y166:AB166</xm:f>
              <xm:sqref>AC166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mobile'!Y164:AB164</xm:f>
              <xm:sqref>AC164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mobile'!Y163:AB163</xm:f>
              <xm:sqref>AC163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mobile'!Y162:AB162</xm:f>
              <xm:sqref>AC162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mobile'!Y160:AB160</xm:f>
              <xm:sqref>AC160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mobile'!Y159:AB159</xm:f>
              <xm:sqref>AC159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mobile'!Y158:AB158</xm:f>
              <xm:sqref>AC158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mobile'!Y152:AB152</xm:f>
              <xm:sqref>AC152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mobile'!Y151:AB151</xm:f>
              <xm:sqref>AC151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mobile'!Y150:AB150</xm:f>
              <xm:sqref>AC150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mobile'!Y149:AB149</xm:f>
              <xm:sqref>AC149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mobile'!Y146:AB146</xm:f>
              <xm:sqref>AC146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mobile'!Y144:AB144</xm:f>
              <xm:sqref>AC144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mobile'!Y143:AB143</xm:f>
              <xm:sqref>AC143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mobile'!Y142:AB142</xm:f>
              <xm:sqref>AC142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mobile'!Y140:AB140</xm:f>
              <xm:sqref>AC140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mobile'!Y139:AB139</xm:f>
              <xm:sqref>AC139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mobile'!Y138:AB138</xm:f>
              <xm:sqref>AC138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mobile'!Y136:AB136</xm:f>
              <xm:sqref>AC136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mobile'!Y135:AB135</xm:f>
              <xm:sqref>AC135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mobile'!Y134:AB134</xm:f>
              <xm:sqref>AC134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mobile'!Y133:AB133</xm:f>
              <xm:sqref>AC133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mobile'!Y132:AB132</xm:f>
              <xm:sqref>AC132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mobile'!Y131:AB131</xm:f>
              <xm:sqref>AC131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mobile'!Y128:AB128</xm:f>
              <xm:sqref>AC128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mobile'!Y126:AB126</xm:f>
              <xm:sqref>AC126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mobile'!Y125:AB125</xm:f>
              <xm:sqref>AC125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mobile'!Y123:AB123</xm:f>
              <xm:sqref>AC123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mobile'!Y122:AB122</xm:f>
              <xm:sqref>AC122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mobile'!Y120:AB120</xm:f>
              <xm:sqref>AC120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mobile'!Y119:AB119</xm:f>
              <xm:sqref>AC119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mobile'!Y118:AB118</xm:f>
              <xm:sqref>AC118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mobile'!Y117:AB117</xm:f>
              <xm:sqref>AC117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mobile'!Y114:AB114</xm:f>
              <xm:sqref>AC114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mobile'!Y113:AB113</xm:f>
              <xm:sqref>AC113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mobile'!Y112:AB112</xm:f>
              <xm:sqref>AC112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mobile'!Y109:AB109</xm:f>
              <xm:sqref>AC109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mobile'!Y108:AB108</xm:f>
              <xm:sqref>AC108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mobile'!Y107:AB107</xm:f>
              <xm:sqref>AC107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mobile'!Y105:AB105</xm:f>
              <xm:sqref>AC105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mobile'!Y104:AB104</xm:f>
              <xm:sqref>AC104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mobile'!Y103:AB103</xm:f>
              <xm:sqref>AC103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mobile'!Y101:AB101</xm:f>
              <xm:sqref>AC101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mobile'!Y100:AB100</xm:f>
              <xm:sqref>AC100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mobile'!Y99:AB99</xm:f>
              <xm:sqref>AC99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mobile'!Y98:AB98</xm:f>
              <xm:sqref>AC98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mobile'!Y97:AB97</xm:f>
              <xm:sqref>AC97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mobile'!Y96:AB96</xm:f>
              <xm:sqref>AC96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mobile'!Y93:AB93</xm:f>
              <xm:sqref>AC93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mobile'!Y92:AB92</xm:f>
              <xm:sqref>AC92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mobile'!Y91:AB91</xm:f>
              <xm:sqref>AC91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mobile'!Y89:AB89</xm:f>
              <xm:sqref>AC89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mobile'!Y88:AB88</xm:f>
              <xm:sqref>AC88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mobile'!Y87:AB87</xm:f>
              <xm:sqref>AC87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mobile'!Y85:AB85</xm:f>
              <xm:sqref>AC85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mobile'!Y84:AB84</xm:f>
              <xm:sqref>AC84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mobile'!Y83:AB83</xm:f>
              <xm:sqref>AC83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mobile'!Y82:AB82</xm:f>
              <xm:sqref>AC82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mobile'!Y81:AB81</xm:f>
              <xm:sqref>AC81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mobile'!Y80:AB80</xm:f>
              <xm:sqref>AC80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mobile'!Y77:AB77</xm:f>
              <xm:sqref>AC77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mobile'!Y76:AB76</xm:f>
              <xm:sqref>AC76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mobile'!Y75:AB75</xm:f>
              <xm:sqref>AC75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mobile'!Y73:AB73</xm:f>
              <xm:sqref>AC73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mobile'!Y72:AB72</xm:f>
              <xm:sqref>AC72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mobile'!Y71:AB71</xm:f>
              <xm:sqref>AC71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mobile'!Y69:AB69</xm:f>
              <xm:sqref>AC69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mobile'!Y68:AB68</xm:f>
              <xm:sqref>AC68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mobile'!Y67:AB67</xm:f>
              <xm:sqref>AC67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mobile'!Y66:AB66</xm:f>
              <xm:sqref>AC66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mobile'!Y65:AB65</xm:f>
              <xm:sqref>AC65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mobile'!Y64:AB64</xm:f>
              <xm:sqref>AC64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mobile'!Y60:AB60</xm:f>
              <xm:sqref>AC60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mobile'!Y59:AB59</xm:f>
              <xm:sqref>AC59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mobile'!Y57:AB57</xm:f>
              <xm:sqref>AC57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mobile'!Y56:AB56</xm:f>
              <xm:sqref>AC56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mobile'!Y54:AB54</xm:f>
              <xm:sqref>AC54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mobile'!Y53:AB53</xm:f>
              <xm:sqref>AC53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mobile'!Y51:AB51</xm:f>
              <xm:sqref>AC51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mobile'!Y52:AB52</xm:f>
              <xm:sqref>AC52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mobile'!Y48:AB48</xm:f>
              <xm:sqref>AC48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mobile'!Y47:AB47</xm:f>
              <xm:sqref>AC47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mobile'!Y45:AB45</xm:f>
              <xm:sqref>AC45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mobile'!Y42:AB42</xm:f>
              <xm:sqref>AC42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mobile'!Y41:AB41</xm:f>
              <xm:sqref>AC41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mobile'!Y40:AB40</xm:f>
              <xm:sqref>AC40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mobile'!Y39:AB39</xm:f>
              <xm:sqref>AC39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mobile'!Y35:AB35</xm:f>
              <xm:sqref>AC35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mobile'!Y34:AB34</xm:f>
              <xm:sqref>AC34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mobile'!Y33:AB33</xm:f>
              <xm:sqref>AC33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mobile'!Y32:AB32</xm:f>
              <xm:sqref>AC32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mobile'!Y31:AB31</xm:f>
              <xm:sqref>AC31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mobile'!Y30:AB30</xm:f>
              <xm:sqref>AC30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mobile'!Y29:AB29</xm:f>
              <xm:sqref>AC29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mobile'!Y28:AB28</xm:f>
              <xm:sqref>AC28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mobile'!Y26:AB26</xm:f>
              <xm:sqref>AC26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mobile'!Y25:AB25</xm:f>
              <xm:sqref>AC25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mobile'!Y21:AB21</xm:f>
              <xm:sqref>AC21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mobile'!Y20:AB20</xm:f>
              <xm:sqref>AC20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mobile'!Y19:AB19</xm:f>
              <xm:sqref>AC19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mobile'!Y18:AB18</xm:f>
              <xm:sqref>AC18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mobile'!Y17:AB17</xm:f>
              <xm:sqref>AC17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mobile'!Y16:AB16</xm:f>
              <xm:sqref>AC16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mobile'!Y15:AB15</xm:f>
              <xm:sqref>AC15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mobile'!Y14:AB14</xm:f>
              <xm:sqref>AC14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mobile'!Y13:AB13</xm:f>
              <xm:sqref>AC13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mobile'!Y12:AB12</xm:f>
              <xm:sqref>AC12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mobile'!Y9:AB9</xm:f>
              <xm:sqref>AC9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mobile'!Y147:Y147</xm:f>
              <xm:sqref>AC147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mobile'!Y44:Y44</xm:f>
              <xm:sqref>AC44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questionnaire - mobile'!Y8:AB8</xm:f>
              <xm:sqref>AC8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D231"/>
  <sheetViews>
    <sheetView zoomScale="115" zoomScaleNormal="115" workbookViewId="0">
      <selection activeCell="C16" sqref="C16"/>
    </sheetView>
  </sheetViews>
  <sheetFormatPr defaultColWidth="10.86328125" defaultRowHeight="14.25" x14ac:dyDescent="0.45"/>
  <cols>
    <col min="2" max="2" width="7.1328125" customWidth="1"/>
    <col min="3" max="3" width="54.3984375" customWidth="1"/>
    <col min="4" max="4" width="45.1328125" customWidth="1"/>
    <col min="5" max="7" width="12.1328125" customWidth="1"/>
    <col min="8" max="8" width="2.86328125" customWidth="1"/>
    <col min="9" max="11" width="12.1328125" customWidth="1"/>
    <col min="12" max="12" width="2.86328125" customWidth="1"/>
    <col min="13" max="15" width="12.1328125" customWidth="1"/>
    <col min="16" max="16" width="2.86328125" customWidth="1"/>
    <col min="17" max="19" width="12.1328125" customWidth="1"/>
    <col min="22" max="22" width="40.86328125" style="1" customWidth="1"/>
    <col min="23" max="23" width="40.86328125" style="199" customWidth="1"/>
    <col min="24" max="24" width="28.1328125" style="199" customWidth="1"/>
    <col min="25" max="30" width="10.86328125" style="1"/>
  </cols>
  <sheetData>
    <row r="1" spans="1:30" s="43" customFormat="1" ht="47.1" customHeight="1" x14ac:dyDescent="0.7">
      <c r="A1" s="9"/>
      <c r="B1" s="5"/>
      <c r="C1" s="698" t="s">
        <v>713</v>
      </c>
      <c r="D1" s="698"/>
      <c r="E1" s="7"/>
      <c r="F1" s="7"/>
      <c r="G1" s="7"/>
      <c r="H1" s="8"/>
      <c r="I1" s="8"/>
      <c r="J1" s="8"/>
      <c r="K1" s="8"/>
      <c r="L1" s="7"/>
      <c r="M1" s="8"/>
      <c r="N1" s="9"/>
      <c r="O1" s="9"/>
      <c r="P1" s="7"/>
      <c r="Q1" s="9"/>
      <c r="R1" s="9"/>
      <c r="S1" s="9"/>
      <c r="T1" s="9"/>
      <c r="U1" s="9"/>
      <c r="V1" s="66"/>
      <c r="W1" s="201"/>
      <c r="X1" s="201"/>
      <c r="Y1" s="66"/>
      <c r="Z1" s="66"/>
      <c r="AA1" s="66"/>
      <c r="AB1" s="66"/>
      <c r="AC1" s="66"/>
      <c r="AD1" s="66"/>
    </row>
    <row r="2" spans="1:30" s="43" customFormat="1" ht="15.6" customHeight="1" thickBot="1" x14ac:dyDescent="0.75">
      <c r="A2" s="9"/>
      <c r="B2" s="5"/>
      <c r="C2" s="35"/>
      <c r="D2" s="73" t="s">
        <v>467</v>
      </c>
      <c r="E2" s="7"/>
      <c r="F2" s="7"/>
      <c r="G2" s="7"/>
      <c r="H2" s="8"/>
      <c r="I2" s="8"/>
      <c r="J2" s="8"/>
      <c r="K2" s="8"/>
      <c r="L2" s="7"/>
      <c r="M2" s="8"/>
      <c r="N2" s="9"/>
      <c r="O2" s="9"/>
      <c r="P2" s="7"/>
      <c r="Q2" s="9"/>
      <c r="R2" s="9"/>
      <c r="S2" s="9"/>
      <c r="T2" s="9"/>
      <c r="U2" s="9"/>
      <c r="V2" s="66"/>
      <c r="W2" s="700" t="s">
        <v>469</v>
      </c>
      <c r="X2" s="700"/>
      <c r="Y2" s="700"/>
      <c r="Z2" s="700"/>
      <c r="AA2" s="700"/>
      <c r="AB2" s="700"/>
      <c r="AC2" s="700"/>
      <c r="AD2" s="66"/>
    </row>
    <row r="3" spans="1:30" s="43" customFormat="1" ht="24" thickTop="1" thickBot="1" x14ac:dyDescent="0.75">
      <c r="A3" s="9"/>
      <c r="B3" s="5"/>
      <c r="C3" s="109" t="s">
        <v>468</v>
      </c>
      <c r="D3" s="26"/>
      <c r="E3" s="7"/>
      <c r="F3" s="7"/>
      <c r="G3" s="7"/>
      <c r="H3" s="8"/>
      <c r="I3" s="8"/>
      <c r="J3" s="8"/>
      <c r="K3" s="8"/>
      <c r="L3" s="7"/>
      <c r="M3" s="8"/>
      <c r="N3" s="9"/>
      <c r="O3" s="9"/>
      <c r="P3" s="7"/>
      <c r="Q3" s="9"/>
      <c r="R3" s="9"/>
      <c r="S3" s="9"/>
      <c r="T3" s="9"/>
      <c r="U3" s="9"/>
      <c r="V3" s="66"/>
      <c r="W3" s="700"/>
      <c r="X3" s="700"/>
      <c r="Y3" s="700"/>
      <c r="Z3" s="700"/>
      <c r="AA3" s="700"/>
      <c r="AB3" s="700"/>
      <c r="AC3" s="700"/>
      <c r="AD3" s="66"/>
    </row>
    <row r="4" spans="1:30" s="1" customFormat="1" ht="15" thickTop="1" thickBot="1" x14ac:dyDescent="0.5">
      <c r="A4" s="13"/>
      <c r="B4" s="10"/>
      <c r="C4" s="31" t="s">
        <v>470</v>
      </c>
      <c r="D4" s="26"/>
      <c r="E4" s="12"/>
      <c r="F4" s="12"/>
      <c r="G4" s="12"/>
      <c r="H4" s="13"/>
      <c r="I4" s="13"/>
      <c r="J4" s="13"/>
      <c r="K4" s="13"/>
      <c r="L4" s="12"/>
      <c r="M4" s="13"/>
      <c r="N4" s="13"/>
      <c r="O4" s="13"/>
      <c r="P4" s="12"/>
      <c r="Q4" s="13"/>
      <c r="R4" s="13"/>
      <c r="S4" s="13"/>
      <c r="T4" s="13"/>
      <c r="U4" s="13"/>
      <c r="V4" s="67"/>
      <c r="W4" s="197"/>
      <c r="X4" s="197"/>
      <c r="Y4" s="67"/>
      <c r="Z4" s="67"/>
      <c r="AA4" s="67"/>
      <c r="AB4" s="67"/>
      <c r="AC4" s="67"/>
      <c r="AD4" s="67"/>
    </row>
    <row r="5" spans="1:30" s="1" customFormat="1" ht="15" thickTop="1" thickBot="1" x14ac:dyDescent="0.5">
      <c r="A5" s="13"/>
      <c r="B5" s="10"/>
      <c r="C5" s="35" t="s">
        <v>471</v>
      </c>
      <c r="D5" s="26"/>
      <c r="E5" s="12"/>
      <c r="F5" s="12"/>
      <c r="G5" s="12"/>
      <c r="H5" s="13"/>
      <c r="I5" s="13"/>
      <c r="J5" s="13"/>
      <c r="K5" s="13"/>
      <c r="L5" s="12"/>
      <c r="M5" s="13"/>
      <c r="N5" s="13"/>
      <c r="O5" s="13"/>
      <c r="P5" s="12"/>
      <c r="Q5" s="13"/>
      <c r="R5" s="13"/>
      <c r="S5" s="13"/>
      <c r="T5" s="13"/>
      <c r="U5" s="13"/>
      <c r="V5" s="67"/>
      <c r="W5" s="220" t="s">
        <v>472</v>
      </c>
      <c r="X5" s="220"/>
      <c r="Y5" s="69"/>
      <c r="Z5" s="69"/>
      <c r="AA5" s="69"/>
      <c r="AB5" s="69"/>
      <c r="AC5" s="69"/>
      <c r="AD5" s="69"/>
    </row>
    <row r="6" spans="1:30" s="1" customFormat="1" ht="29.25" thickTop="1" thickBot="1" x14ac:dyDescent="0.5">
      <c r="A6" s="13"/>
      <c r="B6" s="10"/>
      <c r="C6" s="31"/>
      <c r="D6" s="23"/>
      <c r="E6" s="12"/>
      <c r="F6" s="12"/>
      <c r="G6" s="12"/>
      <c r="H6" s="13"/>
      <c r="I6" s="13"/>
      <c r="J6" s="13"/>
      <c r="K6" s="13"/>
      <c r="L6" s="12"/>
      <c r="M6" s="13"/>
      <c r="N6" s="13"/>
      <c r="O6" s="13"/>
      <c r="P6" s="12"/>
      <c r="Q6" s="13"/>
      <c r="R6" s="13"/>
      <c r="S6" s="13"/>
      <c r="T6" s="13"/>
      <c r="U6" s="13"/>
      <c r="V6" s="67"/>
      <c r="W6" s="208" t="s">
        <v>475</v>
      </c>
      <c r="X6" s="208"/>
      <c r="Y6" s="215" t="str">
        <f>$E$9</f>
        <v>As of 31.12.2024</v>
      </c>
      <c r="Z6" s="215" t="str">
        <f>$I$9</f>
        <v>As of 31.03.2025</v>
      </c>
      <c r="AA6" s="215" t="str">
        <f>$M$9</f>
        <v>As of 30.06.2025</v>
      </c>
      <c r="AB6" s="215" t="str">
        <f>$Q$9</f>
        <v>As of 30.09.2025</v>
      </c>
      <c r="AC6" s="197"/>
      <c r="AD6" s="67"/>
    </row>
    <row r="7" spans="1:30" s="44" customFormat="1" ht="37.5" customHeight="1" thickBot="1" x14ac:dyDescent="0.55000000000000004">
      <c r="A7" s="17"/>
      <c r="B7" s="14"/>
      <c r="C7" s="16" t="s">
        <v>714</v>
      </c>
      <c r="D7" s="15"/>
      <c r="E7" s="16"/>
      <c r="F7" s="16"/>
      <c r="G7" s="16"/>
      <c r="H7" s="17"/>
      <c r="I7" s="17"/>
      <c r="J7" s="17"/>
      <c r="K7" s="17"/>
      <c r="L7" s="16"/>
      <c r="M7" s="17"/>
      <c r="N7" s="17"/>
      <c r="O7" s="17"/>
      <c r="P7" s="16"/>
      <c r="Q7" s="17"/>
      <c r="R7" s="17"/>
      <c r="S7" s="17"/>
      <c r="T7" s="17"/>
      <c r="U7" s="17"/>
      <c r="V7" s="68"/>
      <c r="W7" s="216" t="s">
        <v>715</v>
      </c>
      <c r="X7" s="217"/>
      <c r="Y7" s="205">
        <f>E10</f>
        <v>0</v>
      </c>
      <c r="Z7" s="205">
        <f>I10</f>
        <v>0</v>
      </c>
      <c r="AA7" s="205">
        <f>M10</f>
        <v>0</v>
      </c>
      <c r="AB7" s="205">
        <f>Q10</f>
        <v>0</v>
      </c>
      <c r="AC7" s="198"/>
      <c r="AD7" s="70"/>
    </row>
    <row r="8" spans="1:30" s="45" customFormat="1" ht="49.5" customHeight="1" thickTop="1" thickBot="1" x14ac:dyDescent="0.5">
      <c r="A8" s="18"/>
      <c r="B8" s="333"/>
      <c r="C8" s="334" t="s">
        <v>716</v>
      </c>
      <c r="D8" s="335"/>
      <c r="E8" s="334"/>
      <c r="F8" s="334"/>
      <c r="G8" s="334"/>
      <c r="H8" s="333"/>
      <c r="I8" s="333"/>
      <c r="J8" s="333"/>
      <c r="K8" s="333"/>
      <c r="L8" s="334"/>
      <c r="M8" s="333"/>
      <c r="N8" s="333"/>
      <c r="O8" s="333"/>
      <c r="P8" s="334"/>
      <c r="Q8" s="333"/>
      <c r="R8" s="333"/>
      <c r="S8" s="333"/>
      <c r="T8" s="333"/>
      <c r="U8" s="336"/>
      <c r="V8" s="69"/>
      <c r="W8" s="216" t="s">
        <v>717</v>
      </c>
      <c r="X8" s="217"/>
      <c r="Y8" s="205">
        <f>E12</f>
        <v>0</v>
      </c>
      <c r="Z8" s="205">
        <f>I12</f>
        <v>0</v>
      </c>
      <c r="AA8" s="205">
        <f>M12</f>
        <v>0</v>
      </c>
      <c r="AB8" s="205">
        <f>Q12</f>
        <v>0</v>
      </c>
      <c r="AC8" s="198"/>
      <c r="AD8" s="71"/>
    </row>
    <row r="9" spans="1:30" s="1" customFormat="1" ht="35.65" x14ac:dyDescent="0.45">
      <c r="A9" s="13"/>
      <c r="B9" s="337" t="s">
        <v>477</v>
      </c>
      <c r="C9" s="338" t="s">
        <v>1572</v>
      </c>
      <c r="D9" s="339"/>
      <c r="E9" s="701" t="str">
        <f>'Data questionnaire - mobile'!$E$9:$G$9</f>
        <v>As of 31.12.2024</v>
      </c>
      <c r="F9" s="701"/>
      <c r="G9" s="340"/>
      <c r="H9" s="341"/>
      <c r="I9" s="702" t="str">
        <f>'Data questionnaire - mobile'!$I$9:$K$9</f>
        <v>As of 31.03.2025</v>
      </c>
      <c r="J9" s="702"/>
      <c r="K9" s="340"/>
      <c r="L9" s="342"/>
      <c r="M9" s="703" t="str">
        <f>'Data questionnaire - mobile'!$M$9:$O$9</f>
        <v>As of 30.06.2025</v>
      </c>
      <c r="N9" s="703"/>
      <c r="O9" s="340"/>
      <c r="P9" s="342"/>
      <c r="Q9" s="703" t="str">
        <f>'Data questionnaire - mobile'!$Q$9:$S$9</f>
        <v>As of 30.09.2025</v>
      </c>
      <c r="R9" s="703"/>
      <c r="S9" s="340"/>
      <c r="T9" s="343"/>
      <c r="U9" s="344"/>
      <c r="V9" s="67"/>
      <c r="W9" s="216" t="s">
        <v>718</v>
      </c>
      <c r="X9" s="217"/>
      <c r="Y9" s="205">
        <f>E14</f>
        <v>0</v>
      </c>
      <c r="Z9" s="205">
        <f>I14</f>
        <v>0</v>
      </c>
      <c r="AA9" s="205">
        <f>M14</f>
        <v>0</v>
      </c>
      <c r="AB9" s="205">
        <f>Q14</f>
        <v>0</v>
      </c>
      <c r="AC9" s="198"/>
      <c r="AD9" s="71"/>
    </row>
    <row r="10" spans="1:30" s="3" customFormat="1" x14ac:dyDescent="0.45">
      <c r="A10" s="19"/>
      <c r="B10" s="345" t="s">
        <v>486</v>
      </c>
      <c r="C10" s="346" t="s">
        <v>715</v>
      </c>
      <c r="D10" s="347" t="s">
        <v>494</v>
      </c>
      <c r="E10" s="657">
        <f>'Data import structure'!$N$686</f>
        <v>0</v>
      </c>
      <c r="F10" s="658"/>
      <c r="G10" s="348"/>
      <c r="H10" s="349"/>
      <c r="I10" s="657">
        <f>'Data import structure'!$N$687</f>
        <v>0</v>
      </c>
      <c r="J10" s="658"/>
      <c r="K10" s="348"/>
      <c r="L10" s="349"/>
      <c r="M10" s="657">
        <f>'Data import structure'!$N$688</f>
        <v>0</v>
      </c>
      <c r="N10" s="658"/>
      <c r="O10" s="348"/>
      <c r="P10" s="350"/>
      <c r="Q10" s="657">
        <f>'Data import structure'!$N$689</f>
        <v>0</v>
      </c>
      <c r="R10" s="658"/>
      <c r="S10" s="340"/>
      <c r="T10" s="343"/>
      <c r="U10" s="351"/>
      <c r="V10" s="67"/>
      <c r="W10" s="197"/>
      <c r="X10" s="197"/>
      <c r="Y10" s="67"/>
      <c r="Z10" s="67"/>
      <c r="AA10" s="67"/>
      <c r="AB10" s="67"/>
      <c r="AC10" s="67"/>
      <c r="AD10" s="67"/>
    </row>
    <row r="11" spans="1:30" s="3" customFormat="1" ht="28.5" x14ac:dyDescent="0.45">
      <c r="A11" s="19"/>
      <c r="B11" s="345"/>
      <c r="C11" s="338"/>
      <c r="D11" s="343"/>
      <c r="E11" s="352"/>
      <c r="F11" s="352"/>
      <c r="G11" s="348"/>
      <c r="H11" s="349"/>
      <c r="I11" s="349"/>
      <c r="J11" s="352"/>
      <c r="K11" s="348"/>
      <c r="L11" s="349"/>
      <c r="M11" s="350"/>
      <c r="N11" s="352"/>
      <c r="O11" s="348"/>
      <c r="P11" s="350"/>
      <c r="Q11" s="350"/>
      <c r="R11" s="350"/>
      <c r="S11" s="340"/>
      <c r="T11" s="343"/>
      <c r="U11" s="351"/>
      <c r="V11" s="67"/>
      <c r="W11" s="216" t="s">
        <v>719</v>
      </c>
      <c r="X11" s="217"/>
      <c r="Y11" s="205">
        <f>E16</f>
        <v>0</v>
      </c>
      <c r="Z11" s="205">
        <f>I16</f>
        <v>0</v>
      </c>
      <c r="AA11" s="205">
        <f>M16</f>
        <v>0</v>
      </c>
      <c r="AB11" s="205">
        <f>Q16</f>
        <v>0</v>
      </c>
      <c r="AC11" s="198"/>
      <c r="AD11" s="71"/>
    </row>
    <row r="12" spans="1:30" s="3" customFormat="1" ht="24" x14ac:dyDescent="0.45">
      <c r="A12" s="19"/>
      <c r="B12" s="345" t="s">
        <v>492</v>
      </c>
      <c r="C12" s="346" t="s">
        <v>720</v>
      </c>
      <c r="D12" s="353"/>
      <c r="E12" s="657">
        <f>'Data import structure'!$N$690</f>
        <v>0</v>
      </c>
      <c r="F12" s="658"/>
      <c r="G12" s="348"/>
      <c r="H12" s="349"/>
      <c r="I12" s="657">
        <f>'Data import structure'!$N$691</f>
        <v>0</v>
      </c>
      <c r="J12" s="658"/>
      <c r="K12" s="348"/>
      <c r="L12" s="349"/>
      <c r="M12" s="657">
        <f>'Data import structure'!$N$692</f>
        <v>0</v>
      </c>
      <c r="N12" s="658"/>
      <c r="O12" s="348"/>
      <c r="P12" s="350"/>
      <c r="Q12" s="657">
        <f>'Data import structure'!$N$693</f>
        <v>0</v>
      </c>
      <c r="R12" s="658"/>
      <c r="S12" s="340"/>
      <c r="T12" s="343"/>
      <c r="U12" s="351"/>
      <c r="V12" s="70"/>
      <c r="W12" s="204"/>
      <c r="X12" s="203"/>
      <c r="Y12" s="203"/>
      <c r="Z12" s="203"/>
      <c r="AA12" s="203"/>
      <c r="AB12" s="203"/>
      <c r="AC12" s="203"/>
      <c r="AD12" s="71"/>
    </row>
    <row r="13" spans="1:30" s="3" customFormat="1" ht="28.5" x14ac:dyDescent="0.45">
      <c r="A13" s="19"/>
      <c r="B13" s="345"/>
      <c r="C13" s="338"/>
      <c r="D13" s="343"/>
      <c r="E13" s="352"/>
      <c r="F13" s="352"/>
      <c r="G13" s="348"/>
      <c r="H13" s="349"/>
      <c r="I13" s="349"/>
      <c r="J13" s="352"/>
      <c r="K13" s="348"/>
      <c r="L13" s="349"/>
      <c r="M13" s="350"/>
      <c r="N13" s="352"/>
      <c r="O13" s="348"/>
      <c r="P13" s="350"/>
      <c r="Q13" s="350"/>
      <c r="R13" s="350"/>
      <c r="S13" s="340"/>
      <c r="T13" s="343"/>
      <c r="U13" s="351"/>
      <c r="V13" s="71"/>
      <c r="W13" s="209" t="s">
        <v>489</v>
      </c>
      <c r="X13" s="203"/>
      <c r="Y13" s="215" t="str">
        <f>$E$9</f>
        <v>As of 31.12.2024</v>
      </c>
      <c r="Z13" s="215" t="str">
        <f>$I$9</f>
        <v>As of 31.03.2025</v>
      </c>
      <c r="AA13" s="215" t="str">
        <f>$M$9</f>
        <v>As of 30.06.2025</v>
      </c>
      <c r="AB13" s="215" t="str">
        <f>$Q$9</f>
        <v>As of 30.09.2025</v>
      </c>
      <c r="AC13" s="203"/>
      <c r="AD13" s="71"/>
    </row>
    <row r="14" spans="1:30" s="3" customFormat="1" ht="42.75" x14ac:dyDescent="0.45">
      <c r="A14" s="19"/>
      <c r="B14" s="345" t="s">
        <v>497</v>
      </c>
      <c r="C14" s="346" t="s">
        <v>1573</v>
      </c>
      <c r="D14" s="353"/>
      <c r="E14" s="657">
        <f>SUM(E10+E12)</f>
        <v>0</v>
      </c>
      <c r="F14" s="658"/>
      <c r="G14" s="348"/>
      <c r="H14" s="349"/>
      <c r="I14" s="657">
        <f>SUM(I10+I12)</f>
        <v>0</v>
      </c>
      <c r="J14" s="658"/>
      <c r="K14" s="348"/>
      <c r="L14" s="349"/>
      <c r="M14" s="657">
        <f>SUM(M10+M12)</f>
        <v>0</v>
      </c>
      <c r="N14" s="658"/>
      <c r="O14" s="348"/>
      <c r="P14" s="350"/>
      <c r="Q14" s="657">
        <f>SUM(Q10+Q12)</f>
        <v>0</v>
      </c>
      <c r="R14" s="658"/>
      <c r="S14" s="340"/>
      <c r="T14" s="343"/>
      <c r="U14" s="351"/>
      <c r="V14" s="71"/>
      <c r="W14" s="216" t="s">
        <v>721</v>
      </c>
      <c r="X14" s="217"/>
      <c r="Y14" s="205">
        <f>E20</f>
        <v>0</v>
      </c>
      <c r="Z14" s="205">
        <f>I20</f>
        <v>0</v>
      </c>
      <c r="AA14" s="205">
        <f>M20</f>
        <v>0</v>
      </c>
      <c r="AB14" s="205">
        <f>Q20</f>
        <v>0</v>
      </c>
      <c r="AC14" s="198"/>
      <c r="AD14" s="71"/>
    </row>
    <row r="15" spans="1:30" s="3" customFormat="1" ht="42.75" x14ac:dyDescent="0.45">
      <c r="A15" s="19"/>
      <c r="B15" s="345"/>
      <c r="C15" s="338"/>
      <c r="D15" s="343"/>
      <c r="E15" s="352"/>
      <c r="F15" s="352"/>
      <c r="G15" s="348"/>
      <c r="H15" s="349"/>
      <c r="I15" s="349"/>
      <c r="J15" s="352"/>
      <c r="K15" s="348"/>
      <c r="L15" s="349"/>
      <c r="M15" s="350"/>
      <c r="N15" s="352"/>
      <c r="O15" s="348"/>
      <c r="P15" s="350"/>
      <c r="Q15" s="350"/>
      <c r="R15" s="350"/>
      <c r="S15" s="340"/>
      <c r="T15" s="343"/>
      <c r="U15" s="351"/>
      <c r="V15" s="71"/>
      <c r="W15" s="216" t="s">
        <v>722</v>
      </c>
      <c r="X15" s="217"/>
      <c r="Y15" s="205">
        <f>E22</f>
        <v>0</v>
      </c>
      <c r="Z15" s="205">
        <f>I22</f>
        <v>0</v>
      </c>
      <c r="AA15" s="205">
        <f>M22</f>
        <v>0</v>
      </c>
      <c r="AB15" s="205">
        <f>Q22</f>
        <v>0</v>
      </c>
      <c r="AC15" s="198"/>
      <c r="AD15" s="71"/>
    </row>
    <row r="16" spans="1:30" s="3" customFormat="1" ht="24" x14ac:dyDescent="0.45">
      <c r="A16" s="19"/>
      <c r="B16" s="345" t="s">
        <v>501</v>
      </c>
      <c r="C16" s="346" t="s">
        <v>723</v>
      </c>
      <c r="D16" s="347" t="s">
        <v>494</v>
      </c>
      <c r="E16" s="657">
        <f>'Data import structure'!$N$694</f>
        <v>0</v>
      </c>
      <c r="F16" s="658"/>
      <c r="G16" s="348"/>
      <c r="H16" s="349"/>
      <c r="I16" s="657">
        <f>'Data import structure'!$N$695</f>
        <v>0</v>
      </c>
      <c r="J16" s="658"/>
      <c r="K16" s="348"/>
      <c r="L16" s="349"/>
      <c r="M16" s="657">
        <f>'Data import structure'!$N$696</f>
        <v>0</v>
      </c>
      <c r="N16" s="658"/>
      <c r="O16" s="348"/>
      <c r="P16" s="350"/>
      <c r="Q16" s="657">
        <f>'Data import structure'!$N$697</f>
        <v>0</v>
      </c>
      <c r="R16" s="658"/>
      <c r="S16" s="340"/>
      <c r="T16" s="343"/>
      <c r="U16" s="351"/>
      <c r="V16" s="71"/>
      <c r="W16" s="203"/>
      <c r="X16" s="203"/>
      <c r="Y16" s="71"/>
      <c r="Z16" s="71"/>
      <c r="AA16" s="71"/>
      <c r="AB16" s="71"/>
      <c r="AC16" s="71"/>
      <c r="AD16" s="71"/>
    </row>
    <row r="17" spans="1:30" s="3" customFormat="1" ht="14.65" thickBot="1" x14ac:dyDescent="0.5">
      <c r="A17" s="19"/>
      <c r="B17" s="343"/>
      <c r="C17" s="338"/>
      <c r="D17" s="343"/>
      <c r="E17" s="352"/>
      <c r="F17" s="352"/>
      <c r="G17" s="348"/>
      <c r="H17" s="349"/>
      <c r="I17" s="349"/>
      <c r="J17" s="352"/>
      <c r="K17" s="348"/>
      <c r="L17" s="349"/>
      <c r="M17" s="350"/>
      <c r="N17" s="352"/>
      <c r="O17" s="348"/>
      <c r="P17" s="350"/>
      <c r="Q17" s="350"/>
      <c r="R17" s="350"/>
      <c r="S17" s="340"/>
      <c r="T17" s="343"/>
      <c r="U17" s="351"/>
      <c r="V17" s="71"/>
      <c r="W17" s="220" t="s">
        <v>512</v>
      </c>
      <c r="X17" s="220"/>
      <c r="Y17" s="71"/>
      <c r="Z17" s="71"/>
      <c r="AA17" s="71"/>
      <c r="AB17" s="71"/>
      <c r="AC17" s="71"/>
      <c r="AD17" s="71"/>
    </row>
    <row r="18" spans="1:30" s="1" customFormat="1" ht="15" thickTop="1" thickBot="1" x14ac:dyDescent="0.5">
      <c r="A18" s="13"/>
      <c r="B18" s="337" t="s">
        <v>27</v>
      </c>
      <c r="C18" s="338" t="s">
        <v>724</v>
      </c>
      <c r="D18" s="339"/>
      <c r="E18" s="354"/>
      <c r="F18" s="354"/>
      <c r="G18" s="354"/>
      <c r="H18" s="354"/>
      <c r="I18" s="354"/>
      <c r="J18" s="354"/>
      <c r="K18" s="354"/>
      <c r="L18" s="354"/>
      <c r="M18" s="354"/>
      <c r="N18" s="354"/>
      <c r="O18" s="354"/>
      <c r="P18" s="354"/>
      <c r="Q18" s="354"/>
      <c r="R18" s="354"/>
      <c r="S18" s="339"/>
      <c r="T18" s="343"/>
      <c r="U18" s="344"/>
      <c r="V18" s="71"/>
      <c r="W18" s="208" t="s">
        <v>475</v>
      </c>
      <c r="X18" s="208"/>
      <c r="Y18" s="215" t="str">
        <f>$E$37</f>
        <v>Q4 2024</v>
      </c>
      <c r="Z18" s="215" t="str">
        <f>$I$37</f>
        <v>Q1 2025</v>
      </c>
      <c r="AA18" s="215" t="str">
        <f>$M$37</f>
        <v>Q2 2025</v>
      </c>
      <c r="AB18" s="215" t="str">
        <f>$Q$37</f>
        <v>Q3 2025</v>
      </c>
      <c r="AC18" s="71"/>
      <c r="AD18" s="71"/>
    </row>
    <row r="19" spans="1:30" s="3" customFormat="1" ht="24" x14ac:dyDescent="0.45">
      <c r="A19" s="19"/>
      <c r="B19" s="343"/>
      <c r="C19" s="355" t="s">
        <v>725</v>
      </c>
      <c r="D19" s="343"/>
      <c r="E19" s="688" t="str">
        <f>'Data questionnaire - mobile'!$E$9:$G$9</f>
        <v>As of 31.12.2024</v>
      </c>
      <c r="F19" s="688"/>
      <c r="G19" s="348"/>
      <c r="H19" s="356"/>
      <c r="I19" s="688" t="str">
        <f>'Data questionnaire - mobile'!$I$9:$K$9</f>
        <v>As of 31.03.2025</v>
      </c>
      <c r="J19" s="688"/>
      <c r="K19" s="348"/>
      <c r="L19" s="357"/>
      <c r="M19" s="699" t="str">
        <f>'Data questionnaire - mobile'!$M$9:$O$9</f>
        <v>As of 30.06.2025</v>
      </c>
      <c r="N19" s="699"/>
      <c r="O19" s="348"/>
      <c r="P19" s="357"/>
      <c r="Q19" s="699" t="str">
        <f>'Data questionnaire - mobile'!$Q$9:$S$9</f>
        <v>As of 30.09.2025</v>
      </c>
      <c r="R19" s="699"/>
      <c r="S19" s="340"/>
      <c r="T19" s="343"/>
      <c r="U19" s="351"/>
      <c r="V19" s="71"/>
      <c r="W19" s="216" t="s">
        <v>514</v>
      </c>
      <c r="X19" s="217"/>
      <c r="Y19" s="205">
        <f>F44</f>
        <v>0</v>
      </c>
      <c r="Z19" s="205">
        <f>I44</f>
        <v>0</v>
      </c>
      <c r="AA19" s="205">
        <f>M44</f>
        <v>0</v>
      </c>
      <c r="AB19" s="205">
        <f>Q44</f>
        <v>0</v>
      </c>
      <c r="AC19" s="198"/>
      <c r="AD19" s="71"/>
    </row>
    <row r="20" spans="1:30" s="3" customFormat="1" ht="24" x14ac:dyDescent="0.45">
      <c r="A20" s="19"/>
      <c r="B20" s="345" t="s">
        <v>29</v>
      </c>
      <c r="C20" s="346" t="s">
        <v>721</v>
      </c>
      <c r="D20" s="358" t="s">
        <v>726</v>
      </c>
      <c r="E20" s="657">
        <f>'Data import structure'!$N$698</f>
        <v>0</v>
      </c>
      <c r="F20" s="658"/>
      <c r="G20" s="348"/>
      <c r="H20" s="349"/>
      <c r="I20" s="657">
        <f>'Data import structure'!$N$699</f>
        <v>0</v>
      </c>
      <c r="J20" s="658"/>
      <c r="K20" s="348"/>
      <c r="L20" s="349"/>
      <c r="M20" s="657">
        <f>'Data import structure'!$N$700</f>
        <v>0</v>
      </c>
      <c r="N20" s="658"/>
      <c r="O20" s="348"/>
      <c r="P20" s="350"/>
      <c r="Q20" s="657">
        <f>'Data import structure'!$N$701</f>
        <v>0</v>
      </c>
      <c r="R20" s="658"/>
      <c r="S20" s="340"/>
      <c r="T20" s="343"/>
      <c r="U20" s="351"/>
      <c r="V20" s="71"/>
      <c r="W20" s="216" t="s">
        <v>515</v>
      </c>
      <c r="X20" s="217"/>
      <c r="Y20" s="205" t="e">
        <f>Y19/Y9/3</f>
        <v>#DIV/0!</v>
      </c>
      <c r="Z20" s="205" t="e">
        <f t="shared" ref="Z20:AB20" si="0">Z19/Z9/3</f>
        <v>#DIV/0!</v>
      </c>
      <c r="AA20" s="205" t="e">
        <f t="shared" si="0"/>
        <v>#DIV/0!</v>
      </c>
      <c r="AB20" s="205" t="e">
        <f t="shared" si="0"/>
        <v>#DIV/0!</v>
      </c>
      <c r="AC20" s="198"/>
      <c r="AD20" s="71"/>
    </row>
    <row r="21" spans="1:30" s="3" customFormat="1" x14ac:dyDescent="0.45">
      <c r="A21" s="19"/>
      <c r="B21" s="345"/>
      <c r="C21" s="338"/>
      <c r="D21" s="343"/>
      <c r="E21" s="352"/>
      <c r="F21" s="352"/>
      <c r="G21" s="348"/>
      <c r="H21" s="349"/>
      <c r="I21" s="349"/>
      <c r="J21" s="352"/>
      <c r="K21" s="348"/>
      <c r="L21" s="349"/>
      <c r="M21" s="350"/>
      <c r="N21" s="352"/>
      <c r="O21" s="348"/>
      <c r="P21" s="350"/>
      <c r="Q21" s="350"/>
      <c r="R21" s="350"/>
      <c r="S21" s="340"/>
      <c r="T21" s="343"/>
      <c r="U21" s="351"/>
      <c r="V21" s="71"/>
      <c r="W21" s="203"/>
      <c r="X21" s="203"/>
      <c r="Y21" s="215" t="str">
        <f>$E$37</f>
        <v>Q4 2024</v>
      </c>
      <c r="Z21" s="215" t="str">
        <f>$I$37</f>
        <v>Q1 2025</v>
      </c>
      <c r="AA21" s="215" t="str">
        <f>$M$37</f>
        <v>Q2 2025</v>
      </c>
      <c r="AB21" s="215" t="str">
        <f>$Q$37</f>
        <v>Q3 2025</v>
      </c>
      <c r="AC21" s="71"/>
      <c r="AD21" s="71"/>
    </row>
    <row r="22" spans="1:30" s="3" customFormat="1" ht="24" x14ac:dyDescent="0.45">
      <c r="A22" s="19"/>
      <c r="B22" s="345" t="s">
        <v>43</v>
      </c>
      <c r="C22" s="346" t="s">
        <v>722</v>
      </c>
      <c r="D22" s="347" t="s">
        <v>494</v>
      </c>
      <c r="E22" s="657">
        <f>'Data import structure'!$N$702</f>
        <v>0</v>
      </c>
      <c r="F22" s="658"/>
      <c r="G22" s="348"/>
      <c r="H22" s="349"/>
      <c r="I22" s="657">
        <f>'Data import structure'!$N$703</f>
        <v>0</v>
      </c>
      <c r="J22" s="658"/>
      <c r="K22" s="348"/>
      <c r="L22" s="349"/>
      <c r="M22" s="657">
        <f>'Data import structure'!$N$704</f>
        <v>0</v>
      </c>
      <c r="N22" s="658"/>
      <c r="O22" s="348"/>
      <c r="P22" s="350"/>
      <c r="Q22" s="657">
        <f>'Data import structure'!$N$705</f>
        <v>0</v>
      </c>
      <c r="R22" s="658"/>
      <c r="S22" s="340"/>
      <c r="T22" s="343"/>
      <c r="U22" s="351"/>
      <c r="V22" s="71"/>
      <c r="W22" s="216" t="s">
        <v>516</v>
      </c>
      <c r="X22" s="217" t="s">
        <v>517</v>
      </c>
      <c r="Y22" s="205">
        <f>E39</f>
        <v>0</v>
      </c>
      <c r="Z22" s="205">
        <f>I39</f>
        <v>0</v>
      </c>
      <c r="AA22" s="205">
        <f>M39</f>
        <v>0</v>
      </c>
      <c r="AB22" s="205">
        <f>Q39</f>
        <v>0</v>
      </c>
      <c r="AC22" s="198"/>
      <c r="AD22" s="71"/>
    </row>
    <row r="23" spans="1:30" s="1" customFormat="1" x14ac:dyDescent="0.45">
      <c r="A23" s="13"/>
      <c r="B23" s="343"/>
      <c r="C23" s="359"/>
      <c r="D23" s="343"/>
      <c r="E23" s="349"/>
      <c r="F23" s="349"/>
      <c r="G23" s="349"/>
      <c r="H23" s="349"/>
      <c r="I23" s="349"/>
      <c r="J23" s="349"/>
      <c r="K23" s="349"/>
      <c r="L23" s="349"/>
      <c r="M23" s="349"/>
      <c r="N23" s="349"/>
      <c r="O23" s="349"/>
      <c r="P23" s="349"/>
      <c r="Q23" s="349"/>
      <c r="R23" s="349"/>
      <c r="S23" s="343"/>
      <c r="T23" s="343"/>
      <c r="U23" s="344"/>
      <c r="V23" s="71"/>
      <c r="W23" s="203"/>
      <c r="X23" s="217" t="s">
        <v>727</v>
      </c>
      <c r="Y23" s="205" t="e">
        <f>Y22/$Y$9/3</f>
        <v>#DIV/0!</v>
      </c>
      <c r="Z23" s="205" t="e">
        <f>Z22/$Z$9/3</f>
        <v>#DIV/0!</v>
      </c>
      <c r="AA23" s="205" t="e">
        <f>AA22/$AA$9/3</f>
        <v>#DIV/0!</v>
      </c>
      <c r="AB23" s="205" t="e">
        <f>AB22/$AB$9/3</f>
        <v>#DIV/0!</v>
      </c>
      <c r="AC23" s="198"/>
      <c r="AD23" s="71"/>
    </row>
    <row r="24" spans="1:30" s="1" customFormat="1" ht="14.45" customHeight="1" x14ac:dyDescent="0.45">
      <c r="A24" s="13"/>
      <c r="B24" s="345"/>
      <c r="C24" s="687" t="s">
        <v>1416</v>
      </c>
      <c r="D24" s="343"/>
      <c r="E24" s="688" t="str">
        <f>Q19</f>
        <v>As of 30.09.2025</v>
      </c>
      <c r="F24" s="688"/>
      <c r="G24" s="349"/>
      <c r="H24" s="349"/>
      <c r="I24" s="349"/>
      <c r="J24" s="349"/>
      <c r="K24" s="349"/>
      <c r="L24" s="349"/>
      <c r="M24" s="349"/>
      <c r="N24" s="349"/>
      <c r="O24" s="349"/>
      <c r="P24" s="349"/>
      <c r="Q24" s="349"/>
      <c r="R24" s="349"/>
      <c r="S24" s="343"/>
      <c r="T24" s="343"/>
      <c r="U24" s="344"/>
      <c r="V24" s="71"/>
      <c r="W24" s="216" t="s">
        <v>520</v>
      </c>
      <c r="X24" s="217" t="s">
        <v>517</v>
      </c>
      <c r="Y24" s="205">
        <f>E40</f>
        <v>0</v>
      </c>
      <c r="Z24" s="205">
        <f>I40</f>
        <v>0</v>
      </c>
      <c r="AA24" s="205">
        <f>M40</f>
        <v>0</v>
      </c>
      <c r="AB24" s="205">
        <f>Q40</f>
        <v>0</v>
      </c>
      <c r="AC24" s="198"/>
      <c r="AD24" s="71"/>
    </row>
    <row r="25" spans="1:30" s="1" customFormat="1" x14ac:dyDescent="0.45">
      <c r="A25" s="13"/>
      <c r="B25" s="345" t="s">
        <v>52</v>
      </c>
      <c r="C25" s="687"/>
      <c r="D25" s="343"/>
      <c r="E25" s="689"/>
      <c r="F25" s="690"/>
      <c r="G25" s="690"/>
      <c r="H25" s="690"/>
      <c r="I25" s="690"/>
      <c r="J25" s="690"/>
      <c r="K25" s="690"/>
      <c r="L25" s="690"/>
      <c r="M25" s="690"/>
      <c r="N25" s="690"/>
      <c r="O25" s="690"/>
      <c r="P25" s="690"/>
      <c r="Q25" s="690"/>
      <c r="R25" s="691"/>
      <c r="S25" s="343"/>
      <c r="T25" s="343"/>
      <c r="U25" s="344"/>
      <c r="V25" s="71"/>
      <c r="W25" s="203"/>
      <c r="X25" s="217" t="s">
        <v>727</v>
      </c>
      <c r="Y25" s="205" t="e">
        <f>Y24/$Y$9/3</f>
        <v>#DIV/0!</v>
      </c>
      <c r="Z25" s="205" t="e">
        <f>Z24/$Z$9/3</f>
        <v>#DIV/0!</v>
      </c>
      <c r="AA25" s="205" t="e">
        <f>AA24/$AA$9/3</f>
        <v>#DIV/0!</v>
      </c>
      <c r="AB25" s="205" t="e">
        <f>AB24/$AB$9/3</f>
        <v>#DIV/0!</v>
      </c>
      <c r="AC25" s="198"/>
      <c r="AD25" s="71"/>
    </row>
    <row r="26" spans="1:30" s="1" customFormat="1" x14ac:dyDescent="0.45">
      <c r="A26" s="13"/>
      <c r="B26" s="345"/>
      <c r="C26" s="687"/>
      <c r="D26" s="343"/>
      <c r="E26" s="692"/>
      <c r="F26" s="693"/>
      <c r="G26" s="693"/>
      <c r="H26" s="693"/>
      <c r="I26" s="693"/>
      <c r="J26" s="693"/>
      <c r="K26" s="693"/>
      <c r="L26" s="693"/>
      <c r="M26" s="693"/>
      <c r="N26" s="693"/>
      <c r="O26" s="693"/>
      <c r="P26" s="693"/>
      <c r="Q26" s="693"/>
      <c r="R26" s="694"/>
      <c r="S26" s="343"/>
      <c r="T26" s="343"/>
      <c r="U26" s="344"/>
      <c r="V26" s="71"/>
      <c r="W26" s="203"/>
      <c r="X26" s="203"/>
      <c r="Y26" s="71"/>
      <c r="Z26" s="71"/>
      <c r="AA26" s="71"/>
      <c r="AB26" s="71"/>
      <c r="AC26" s="71"/>
      <c r="AD26" s="71"/>
    </row>
    <row r="27" spans="1:30" s="45" customFormat="1" x14ac:dyDescent="0.45">
      <c r="A27" s="13"/>
      <c r="B27" s="345"/>
      <c r="C27" s="687"/>
      <c r="D27" s="343"/>
      <c r="E27" s="692"/>
      <c r="F27" s="693"/>
      <c r="G27" s="693"/>
      <c r="H27" s="693"/>
      <c r="I27" s="693"/>
      <c r="J27" s="693"/>
      <c r="K27" s="693"/>
      <c r="L27" s="693"/>
      <c r="M27" s="693"/>
      <c r="N27" s="693"/>
      <c r="O27" s="693"/>
      <c r="P27" s="693"/>
      <c r="Q27" s="693"/>
      <c r="R27" s="694"/>
      <c r="S27" s="343"/>
      <c r="T27" s="343"/>
      <c r="U27" s="344"/>
      <c r="V27" s="71"/>
      <c r="W27" s="216" t="s">
        <v>521</v>
      </c>
      <c r="X27" s="217" t="s">
        <v>517</v>
      </c>
      <c r="Y27" s="205">
        <f>E41</f>
        <v>0</v>
      </c>
      <c r="Z27" s="205">
        <f>I41</f>
        <v>0</v>
      </c>
      <c r="AA27" s="205">
        <f>M41</f>
        <v>0</v>
      </c>
      <c r="AB27" s="205">
        <f>Q41</f>
        <v>0</v>
      </c>
      <c r="AC27" s="198"/>
      <c r="AD27" s="71"/>
    </row>
    <row r="28" spans="1:30" s="1" customFormat="1" x14ac:dyDescent="0.45">
      <c r="A28" s="13"/>
      <c r="B28" s="343"/>
      <c r="C28" s="687"/>
      <c r="D28" s="343"/>
      <c r="E28" s="692"/>
      <c r="F28" s="693"/>
      <c r="G28" s="693"/>
      <c r="H28" s="693"/>
      <c r="I28" s="693"/>
      <c r="J28" s="693"/>
      <c r="K28" s="693"/>
      <c r="L28" s="693"/>
      <c r="M28" s="693"/>
      <c r="N28" s="693"/>
      <c r="O28" s="693"/>
      <c r="P28" s="693"/>
      <c r="Q28" s="693"/>
      <c r="R28" s="694"/>
      <c r="S28" s="343"/>
      <c r="T28" s="343"/>
      <c r="U28" s="344"/>
      <c r="V28" s="71"/>
      <c r="W28" s="203"/>
      <c r="X28" s="217" t="s">
        <v>727</v>
      </c>
      <c r="Y28" s="205" t="e">
        <f>Y27/$Y$9/3</f>
        <v>#DIV/0!</v>
      </c>
      <c r="Z28" s="205" t="e">
        <f>Z27/$Z$9/3</f>
        <v>#DIV/0!</v>
      </c>
      <c r="AA28" s="205" t="e">
        <f>AA27/$AA$9/3</f>
        <v>#DIV/0!</v>
      </c>
      <c r="AB28" s="205" t="e">
        <f>AB27/$AB$9/3</f>
        <v>#DIV/0!</v>
      </c>
      <c r="AC28" s="198"/>
      <c r="AD28" s="71"/>
    </row>
    <row r="29" spans="1:30" s="3" customFormat="1" x14ac:dyDescent="0.45">
      <c r="A29" s="13"/>
      <c r="B29" s="343"/>
      <c r="C29" s="687"/>
      <c r="D29" s="343"/>
      <c r="E29" s="692"/>
      <c r="F29" s="693"/>
      <c r="G29" s="693"/>
      <c r="H29" s="693"/>
      <c r="I29" s="693"/>
      <c r="J29" s="693"/>
      <c r="K29" s="693"/>
      <c r="L29" s="693"/>
      <c r="M29" s="693"/>
      <c r="N29" s="693"/>
      <c r="O29" s="693"/>
      <c r="P29" s="693"/>
      <c r="Q29" s="693"/>
      <c r="R29" s="694"/>
      <c r="S29" s="343"/>
      <c r="T29" s="343"/>
      <c r="U29" s="344"/>
      <c r="V29" s="71"/>
      <c r="W29" s="203"/>
      <c r="X29" s="203"/>
      <c r="Y29" s="71"/>
      <c r="Z29" s="71"/>
      <c r="AA29" s="71"/>
      <c r="AB29" s="71"/>
      <c r="AC29" s="71"/>
      <c r="AD29" s="71"/>
    </row>
    <row r="30" spans="1:30" s="3" customFormat="1" x14ac:dyDescent="0.45">
      <c r="A30" s="13"/>
      <c r="B30" s="343"/>
      <c r="C30" s="687"/>
      <c r="D30" s="353"/>
      <c r="E30" s="695"/>
      <c r="F30" s="696"/>
      <c r="G30" s="696"/>
      <c r="H30" s="696"/>
      <c r="I30" s="696"/>
      <c r="J30" s="696"/>
      <c r="K30" s="696"/>
      <c r="L30" s="696"/>
      <c r="M30" s="696"/>
      <c r="N30" s="696"/>
      <c r="O30" s="696"/>
      <c r="P30" s="696"/>
      <c r="Q30" s="696"/>
      <c r="R30" s="697"/>
      <c r="S30" s="343"/>
      <c r="T30" s="343"/>
      <c r="U30" s="344"/>
      <c r="V30" s="70"/>
      <c r="W30" s="203"/>
      <c r="X30" s="203"/>
      <c r="Y30" s="71"/>
      <c r="Z30" s="71"/>
      <c r="AA30" s="71"/>
      <c r="AB30" s="71"/>
      <c r="AC30" s="71"/>
      <c r="AD30" s="71"/>
    </row>
    <row r="31" spans="1:30" s="3" customFormat="1" x14ac:dyDescent="0.45">
      <c r="A31" s="13"/>
      <c r="B31" s="343"/>
      <c r="C31" s="359"/>
      <c r="D31" s="343"/>
      <c r="E31" s="349"/>
      <c r="F31" s="349"/>
      <c r="G31" s="349"/>
      <c r="H31" s="349"/>
      <c r="I31" s="349"/>
      <c r="J31" s="349"/>
      <c r="K31" s="349"/>
      <c r="L31" s="349"/>
      <c r="M31" s="349"/>
      <c r="N31" s="349"/>
      <c r="O31" s="349"/>
      <c r="P31" s="349"/>
      <c r="Q31" s="349"/>
      <c r="R31" s="349"/>
      <c r="S31" s="343"/>
      <c r="T31" s="343"/>
      <c r="U31" s="344"/>
      <c r="V31" s="71"/>
      <c r="W31" s="216" t="s">
        <v>522</v>
      </c>
      <c r="X31" s="217" t="s">
        <v>517</v>
      </c>
      <c r="Y31" s="205">
        <f>E42</f>
        <v>0</v>
      </c>
      <c r="Z31" s="205">
        <f>I42</f>
        <v>0</v>
      </c>
      <c r="AA31" s="205">
        <f>M42</f>
        <v>0</v>
      </c>
      <c r="AB31" s="205">
        <f>Q42</f>
        <v>0</v>
      </c>
      <c r="AC31" s="198"/>
      <c r="AD31" s="71"/>
    </row>
    <row r="32" spans="1:30" s="3" customFormat="1" x14ac:dyDescent="0.45">
      <c r="A32" s="13"/>
      <c r="B32" s="343"/>
      <c r="C32" s="359"/>
      <c r="D32" s="343"/>
      <c r="E32" s="349"/>
      <c r="F32" s="349"/>
      <c r="G32" s="349"/>
      <c r="H32" s="349"/>
      <c r="I32" s="349"/>
      <c r="J32" s="349"/>
      <c r="K32" s="349"/>
      <c r="L32" s="349"/>
      <c r="M32" s="349"/>
      <c r="N32" s="349"/>
      <c r="O32" s="349"/>
      <c r="P32" s="349"/>
      <c r="Q32" s="349"/>
      <c r="R32" s="349"/>
      <c r="S32" s="343"/>
      <c r="T32" s="343"/>
      <c r="U32" s="344"/>
      <c r="V32" s="71"/>
      <c r="W32" s="203"/>
      <c r="X32" s="217" t="s">
        <v>727</v>
      </c>
      <c r="Y32" s="205" t="e">
        <f>Y31/$Y$9/3</f>
        <v>#DIV/0!</v>
      </c>
      <c r="Z32" s="205" t="e">
        <f>Z31/$Z$9/3</f>
        <v>#DIV/0!</v>
      </c>
      <c r="AA32" s="205" t="e">
        <f>AA31/$AA$9/3</f>
        <v>#DIV/0!</v>
      </c>
      <c r="AB32" s="205" t="e">
        <f>AB31/$AB$9/3</f>
        <v>#DIV/0!</v>
      </c>
      <c r="AC32" s="198"/>
      <c r="AD32" s="71"/>
    </row>
    <row r="33" spans="1:30" s="3" customFormat="1" x14ac:dyDescent="0.45">
      <c r="A33" s="13"/>
      <c r="B33" s="343"/>
      <c r="C33" s="360" t="s">
        <v>525</v>
      </c>
      <c r="D33" s="343"/>
      <c r="E33" s="349"/>
      <c r="F33" s="349"/>
      <c r="G33" s="349"/>
      <c r="H33" s="349"/>
      <c r="I33" s="349"/>
      <c r="J33" s="349"/>
      <c r="K33" s="349"/>
      <c r="L33" s="349"/>
      <c r="M33" s="349"/>
      <c r="N33" s="349"/>
      <c r="O33" s="349"/>
      <c r="P33" s="349"/>
      <c r="Q33" s="349"/>
      <c r="R33" s="349"/>
      <c r="S33" s="343"/>
      <c r="T33" s="343"/>
      <c r="U33" s="344"/>
      <c r="V33" s="71"/>
      <c r="W33" s="203"/>
      <c r="X33" s="203"/>
      <c r="Y33" s="71"/>
      <c r="Z33" s="71"/>
      <c r="AA33" s="71"/>
      <c r="AB33" s="71"/>
      <c r="AC33" s="71"/>
      <c r="AD33" s="71"/>
    </row>
    <row r="34" spans="1:30" s="3" customFormat="1" ht="14.65" thickBot="1" x14ac:dyDescent="0.5">
      <c r="A34" s="13"/>
      <c r="B34" s="343"/>
      <c r="C34" s="361"/>
      <c r="D34" s="343"/>
      <c r="E34" s="349"/>
      <c r="F34" s="349"/>
      <c r="G34" s="349"/>
      <c r="H34" s="349"/>
      <c r="I34" s="349"/>
      <c r="J34" s="349"/>
      <c r="K34" s="349"/>
      <c r="L34" s="349"/>
      <c r="M34" s="349"/>
      <c r="N34" s="349"/>
      <c r="O34" s="349"/>
      <c r="P34" s="349"/>
      <c r="Q34" s="349"/>
      <c r="R34" s="349"/>
      <c r="S34" s="343"/>
      <c r="T34" s="343"/>
      <c r="U34" s="344"/>
      <c r="V34" s="71"/>
      <c r="W34" s="208" t="s">
        <v>489</v>
      </c>
      <c r="X34" s="208"/>
      <c r="Y34" s="71"/>
      <c r="Z34" s="71"/>
      <c r="AA34" s="71"/>
      <c r="AB34" s="71"/>
      <c r="AC34" s="71"/>
      <c r="AD34" s="71"/>
    </row>
    <row r="35" spans="1:30" s="3" customFormat="1" ht="14.65" thickBot="1" x14ac:dyDescent="0.5">
      <c r="A35" s="13"/>
      <c r="B35" s="343"/>
      <c r="C35" s="359"/>
      <c r="D35" s="343"/>
      <c r="E35" s="349"/>
      <c r="F35" s="349"/>
      <c r="G35" s="349"/>
      <c r="H35" s="349"/>
      <c r="I35" s="349"/>
      <c r="J35" s="349"/>
      <c r="K35" s="349"/>
      <c r="L35" s="349"/>
      <c r="M35" s="349"/>
      <c r="N35" s="349"/>
      <c r="O35" s="349"/>
      <c r="P35" s="349"/>
      <c r="Q35" s="349"/>
      <c r="R35" s="349"/>
      <c r="S35" s="343"/>
      <c r="T35" s="343"/>
      <c r="U35" s="344"/>
      <c r="V35" s="71"/>
      <c r="W35" s="257" t="s">
        <v>730</v>
      </c>
      <c r="X35" s="257"/>
      <c r="Y35" s="215" t="str">
        <f>$E$37</f>
        <v>Q4 2024</v>
      </c>
      <c r="Z35" s="215" t="str">
        <f>$I$37</f>
        <v>Q1 2025</v>
      </c>
      <c r="AA35" s="215" t="str">
        <f>$M$37</f>
        <v>Q2 2025</v>
      </c>
      <c r="AB35" s="215" t="str">
        <f>$Q$37</f>
        <v>Q3 2025</v>
      </c>
      <c r="AC35" s="71"/>
      <c r="AD35" s="71"/>
    </row>
    <row r="36" spans="1:30" s="3" customFormat="1" ht="14.65" thickBot="1" x14ac:dyDescent="0.5">
      <c r="A36" s="196"/>
      <c r="B36" s="362"/>
      <c r="C36" s="363" t="s">
        <v>728</v>
      </c>
      <c r="D36" s="364"/>
      <c r="E36" s="365"/>
      <c r="F36" s="365"/>
      <c r="G36" s="365"/>
      <c r="H36" s="366"/>
      <c r="I36" s="366"/>
      <c r="J36" s="366"/>
      <c r="K36" s="366"/>
      <c r="L36" s="365"/>
      <c r="M36" s="366"/>
      <c r="N36" s="366"/>
      <c r="O36" s="366"/>
      <c r="P36" s="365"/>
      <c r="Q36" s="366"/>
      <c r="R36" s="366"/>
      <c r="S36" s="362"/>
      <c r="T36" s="362"/>
      <c r="U36" s="367"/>
      <c r="V36" s="71"/>
      <c r="W36" s="216" t="s">
        <v>516</v>
      </c>
      <c r="X36" s="217" t="s">
        <v>517</v>
      </c>
      <c r="Y36" s="205">
        <f>E48</f>
        <v>0</v>
      </c>
      <c r="Z36" s="205">
        <f>I48</f>
        <v>0</v>
      </c>
      <c r="AA36" s="205">
        <f>M48</f>
        <v>0</v>
      </c>
      <c r="AB36" s="205">
        <f>Q48</f>
        <v>0</v>
      </c>
      <c r="AC36" s="198"/>
      <c r="AD36" s="71"/>
    </row>
    <row r="37" spans="1:30" s="1" customFormat="1" x14ac:dyDescent="0.45">
      <c r="A37" s="13"/>
      <c r="B37" s="368" t="s">
        <v>526</v>
      </c>
      <c r="C37" s="369" t="s">
        <v>729</v>
      </c>
      <c r="D37" s="370"/>
      <c r="E37" s="662" t="str">
        <f>'Data questionnaire - mobile'!$E$45:$F$45</f>
        <v>Q4 2024</v>
      </c>
      <c r="F37" s="662"/>
      <c r="G37" s="371"/>
      <c r="H37" s="372"/>
      <c r="I37" s="656" t="str">
        <f>'Data questionnaire - mobile'!$I$45:$J$45</f>
        <v>Q1 2025</v>
      </c>
      <c r="J37" s="656"/>
      <c r="K37" s="373"/>
      <c r="L37" s="374"/>
      <c r="M37" s="656" t="str">
        <f>'Data questionnaire - mobile'!$M$45:$N$45</f>
        <v>Q2 2025</v>
      </c>
      <c r="N37" s="656"/>
      <c r="O37" s="373"/>
      <c r="P37" s="374"/>
      <c r="Q37" s="656" t="str">
        <f>'Data questionnaire - mobile'!$Q$45:$R$45</f>
        <v>Q3 2025</v>
      </c>
      <c r="R37" s="656"/>
      <c r="S37" s="375"/>
      <c r="T37" s="376"/>
      <c r="U37" s="344"/>
      <c r="V37" s="71"/>
      <c r="W37" s="203"/>
      <c r="X37" s="217" t="s">
        <v>514</v>
      </c>
      <c r="Y37" s="205">
        <f>F48</f>
        <v>0</v>
      </c>
      <c r="Z37" s="205">
        <f>J48</f>
        <v>0</v>
      </c>
      <c r="AA37" s="205">
        <f>N48</f>
        <v>0</v>
      </c>
      <c r="AB37" s="205">
        <f>R48</f>
        <v>0</v>
      </c>
      <c r="AC37" s="198"/>
      <c r="AD37" s="71"/>
    </row>
    <row r="38" spans="1:30" s="3" customFormat="1" x14ac:dyDescent="0.45">
      <c r="A38" s="19"/>
      <c r="B38" s="368" t="s">
        <v>527</v>
      </c>
      <c r="C38" s="369" t="s">
        <v>475</v>
      </c>
      <c r="D38" s="377" t="s">
        <v>494</v>
      </c>
      <c r="E38" s="665" t="s">
        <v>517</v>
      </c>
      <c r="F38" s="665"/>
      <c r="G38" s="371"/>
      <c r="H38" s="378"/>
      <c r="I38" s="665" t="s">
        <v>517</v>
      </c>
      <c r="J38" s="665"/>
      <c r="K38" s="379"/>
      <c r="L38" s="380"/>
      <c r="M38" s="665" t="s">
        <v>517</v>
      </c>
      <c r="N38" s="665"/>
      <c r="O38" s="379"/>
      <c r="P38" s="380"/>
      <c r="Q38" s="665" t="s">
        <v>517</v>
      </c>
      <c r="R38" s="665"/>
      <c r="S38" s="369"/>
      <c r="T38" s="376"/>
      <c r="U38" s="351"/>
      <c r="V38" s="71"/>
      <c r="W38" s="203"/>
      <c r="X38" s="217" t="s">
        <v>732</v>
      </c>
      <c r="Y38" s="205" t="e">
        <f>(Y37/Y36)*100</f>
        <v>#DIV/0!</v>
      </c>
      <c r="Z38" s="205" t="e">
        <f t="shared" ref="Z38" si="1">(Z37/Z36)*100</f>
        <v>#DIV/0!</v>
      </c>
      <c r="AA38" s="205" t="e">
        <f t="shared" ref="AA38" si="2">(AA37/AA36)*100</f>
        <v>#DIV/0!</v>
      </c>
      <c r="AB38" s="205" t="e">
        <f t="shared" ref="AB38" si="3">(AB37/AB36)*100</f>
        <v>#DIV/0!</v>
      </c>
      <c r="AC38" s="198"/>
      <c r="AD38" s="71"/>
    </row>
    <row r="39" spans="1:30" s="3" customFormat="1" x14ac:dyDescent="0.45">
      <c r="A39" s="19"/>
      <c r="B39" s="381" t="s">
        <v>532</v>
      </c>
      <c r="C39" s="382" t="s">
        <v>581</v>
      </c>
      <c r="D39" s="383" t="s">
        <v>516</v>
      </c>
      <c r="E39" s="657">
        <f>'Data import structure'!$N$706</f>
        <v>0</v>
      </c>
      <c r="F39" s="658"/>
      <c r="G39" s="384"/>
      <c r="H39" s="385"/>
      <c r="I39" s="657">
        <f>'Data import structure'!$N$707</f>
        <v>0</v>
      </c>
      <c r="J39" s="658"/>
      <c r="K39" s="379"/>
      <c r="L39" s="385"/>
      <c r="M39" s="657">
        <f>'Data import structure'!$N$708</f>
        <v>0</v>
      </c>
      <c r="N39" s="658"/>
      <c r="O39" s="379"/>
      <c r="P39" s="386"/>
      <c r="Q39" s="657">
        <f>'Data import structure'!$N$709</f>
        <v>0</v>
      </c>
      <c r="R39" s="658"/>
      <c r="S39" s="369"/>
      <c r="T39" s="376"/>
      <c r="U39" s="351"/>
      <c r="V39" s="71"/>
      <c r="W39" s="203"/>
      <c r="X39" s="217" t="s">
        <v>727</v>
      </c>
      <c r="Y39" s="205" t="e">
        <f>Y36/$Y$14/3</f>
        <v>#DIV/0!</v>
      </c>
      <c r="Z39" s="205" t="e">
        <f>Z36/$Z$14/3</f>
        <v>#DIV/0!</v>
      </c>
      <c r="AA39" s="205" t="e">
        <f>AA36/$AA$14/3</f>
        <v>#DIV/0!</v>
      </c>
      <c r="AB39" s="205" t="e">
        <f>AB36/$AB$14/3</f>
        <v>#DIV/0!</v>
      </c>
      <c r="AC39" s="198"/>
      <c r="AD39" s="71"/>
    </row>
    <row r="40" spans="1:30" s="3" customFormat="1" x14ac:dyDescent="0.45">
      <c r="A40" s="19"/>
      <c r="B40" s="381" t="s">
        <v>534</v>
      </c>
      <c r="C40" s="387"/>
      <c r="D40" s="383" t="s">
        <v>520</v>
      </c>
      <c r="E40" s="657">
        <f>'Data import structure'!$N$710</f>
        <v>0</v>
      </c>
      <c r="F40" s="658"/>
      <c r="G40" s="384"/>
      <c r="H40" s="385"/>
      <c r="I40" s="657">
        <f>'Data import structure'!$N$711</f>
        <v>0</v>
      </c>
      <c r="J40" s="658"/>
      <c r="K40" s="379"/>
      <c r="L40" s="385"/>
      <c r="M40" s="657">
        <f>'Data import structure'!$N$712</f>
        <v>0</v>
      </c>
      <c r="N40" s="658"/>
      <c r="O40" s="379"/>
      <c r="P40" s="386"/>
      <c r="Q40" s="657">
        <f>'Data import structure'!$N$713</f>
        <v>0</v>
      </c>
      <c r="R40" s="658"/>
      <c r="S40" s="369"/>
      <c r="T40" s="376"/>
      <c r="U40" s="351"/>
      <c r="V40" s="71"/>
      <c r="W40" s="216" t="s">
        <v>520</v>
      </c>
      <c r="X40" s="217" t="s">
        <v>517</v>
      </c>
      <c r="Y40" s="205">
        <f>E49</f>
        <v>0</v>
      </c>
      <c r="Z40" s="205">
        <f>I49</f>
        <v>0</v>
      </c>
      <c r="AA40" s="205">
        <f>M49</f>
        <v>0</v>
      </c>
      <c r="AB40" s="205">
        <f>Q49</f>
        <v>0</v>
      </c>
      <c r="AC40" s="198"/>
      <c r="AD40" s="71"/>
    </row>
    <row r="41" spans="1:30" s="3" customFormat="1" x14ac:dyDescent="0.45">
      <c r="A41" s="19"/>
      <c r="B41" s="381" t="s">
        <v>535</v>
      </c>
      <c r="C41" s="382" t="s">
        <v>521</v>
      </c>
      <c r="D41" s="388"/>
      <c r="E41" s="657">
        <f>'Data import structure'!$N$714</f>
        <v>0</v>
      </c>
      <c r="F41" s="658"/>
      <c r="G41" s="384"/>
      <c r="H41" s="385"/>
      <c r="I41" s="657">
        <f>'Data import structure'!$N$715</f>
        <v>0</v>
      </c>
      <c r="J41" s="658"/>
      <c r="K41" s="379"/>
      <c r="L41" s="385"/>
      <c r="M41" s="657">
        <f>'Data import structure'!$N$716</f>
        <v>0</v>
      </c>
      <c r="N41" s="658"/>
      <c r="O41" s="379"/>
      <c r="P41" s="386"/>
      <c r="Q41" s="657">
        <f>'Data import structure'!$N$717</f>
        <v>0</v>
      </c>
      <c r="R41" s="658"/>
      <c r="S41" s="369"/>
      <c r="T41" s="376"/>
      <c r="U41" s="351"/>
      <c r="V41" s="71"/>
      <c r="W41" s="203"/>
      <c r="X41" s="217" t="s">
        <v>514</v>
      </c>
      <c r="Y41" s="205">
        <f>F49</f>
        <v>0</v>
      </c>
      <c r="Z41" s="205">
        <f>J49</f>
        <v>0</v>
      </c>
      <c r="AA41" s="205">
        <f>N49</f>
        <v>0</v>
      </c>
      <c r="AB41" s="205">
        <f>R49</f>
        <v>0</v>
      </c>
      <c r="AC41" s="198"/>
      <c r="AD41" s="71"/>
    </row>
    <row r="42" spans="1:30" s="3" customFormat="1" x14ac:dyDescent="0.45">
      <c r="A42" s="19"/>
      <c r="B42" s="381" t="s">
        <v>537</v>
      </c>
      <c r="C42" s="382" t="s">
        <v>585</v>
      </c>
      <c r="D42" s="389"/>
      <c r="E42" s="657">
        <f>'Data import structure'!$N$718</f>
        <v>0</v>
      </c>
      <c r="F42" s="658"/>
      <c r="G42" s="384"/>
      <c r="H42" s="386"/>
      <c r="I42" s="657">
        <f>'Data import structure'!$N$719</f>
        <v>0</v>
      </c>
      <c r="J42" s="658"/>
      <c r="K42" s="379"/>
      <c r="L42" s="390"/>
      <c r="M42" s="657">
        <f>'Data import structure'!$N$720</f>
        <v>0</v>
      </c>
      <c r="N42" s="658"/>
      <c r="O42" s="379"/>
      <c r="P42" s="390"/>
      <c r="Q42" s="657">
        <f>'Data import structure'!$N$721</f>
        <v>0</v>
      </c>
      <c r="R42" s="658"/>
      <c r="S42" s="369"/>
      <c r="T42" s="376"/>
      <c r="U42" s="351"/>
      <c r="V42" s="71"/>
      <c r="W42" s="203"/>
      <c r="X42" s="217" t="s">
        <v>732</v>
      </c>
      <c r="Y42" s="205" t="e">
        <f>(Y41/Y40)*100</f>
        <v>#DIV/0!</v>
      </c>
      <c r="Z42" s="205" t="e">
        <f t="shared" ref="Z42" si="4">(Z41/Z40)*100</f>
        <v>#DIV/0!</v>
      </c>
      <c r="AA42" s="205" t="e">
        <f t="shared" ref="AA42" si="5">(AA41/AA40)*100</f>
        <v>#DIV/0!</v>
      </c>
      <c r="AB42" s="205" t="e">
        <f t="shared" ref="AB42" si="6">(AB41/AB40)*100</f>
        <v>#DIV/0!</v>
      </c>
      <c r="AC42" s="198"/>
      <c r="AD42" s="71"/>
    </row>
    <row r="43" spans="1:30" s="3" customFormat="1" x14ac:dyDescent="0.45">
      <c r="A43" s="19"/>
      <c r="B43" s="381"/>
      <c r="C43" s="391"/>
      <c r="D43" s="376"/>
      <c r="E43" s="385"/>
      <c r="F43" s="379" t="s">
        <v>514</v>
      </c>
      <c r="G43" s="385"/>
      <c r="H43" s="385"/>
      <c r="I43" s="385"/>
      <c r="J43" s="379" t="s">
        <v>514</v>
      </c>
      <c r="K43" s="385"/>
      <c r="L43" s="385"/>
      <c r="M43" s="385"/>
      <c r="N43" s="379" t="s">
        <v>514</v>
      </c>
      <c r="O43" s="385"/>
      <c r="P43" s="385"/>
      <c r="Q43" s="385"/>
      <c r="R43" s="379" t="s">
        <v>514</v>
      </c>
      <c r="S43" s="376"/>
      <c r="T43" s="376"/>
      <c r="U43" s="351"/>
      <c r="V43" s="71"/>
      <c r="W43" s="203"/>
      <c r="X43" s="217" t="s">
        <v>727</v>
      </c>
      <c r="Y43" s="205" t="e">
        <f>Y40/$Y$14/3</f>
        <v>#DIV/0!</v>
      </c>
      <c r="Z43" s="205" t="e">
        <f>Z40/$Z$14/3</f>
        <v>#DIV/0!</v>
      </c>
      <c r="AA43" s="205" t="e">
        <f>AA40/$AA$14/3</f>
        <v>#DIV/0!</v>
      </c>
      <c r="AB43" s="205" t="e">
        <f>AB40/$AB$14/3</f>
        <v>#DIV/0!</v>
      </c>
      <c r="AC43" s="198"/>
      <c r="AD43" s="71"/>
    </row>
    <row r="44" spans="1:30" s="3" customFormat="1" x14ac:dyDescent="0.45">
      <c r="A44" s="19"/>
      <c r="B44" s="381" t="s">
        <v>540</v>
      </c>
      <c r="C44" s="392" t="s">
        <v>541</v>
      </c>
      <c r="D44" s="392"/>
      <c r="E44" s="393"/>
      <c r="F44" s="394">
        <f>'Data import structure'!$N$722</f>
        <v>0</v>
      </c>
      <c r="G44" s="395"/>
      <c r="H44" s="395"/>
      <c r="I44" s="385"/>
      <c r="J44" s="394">
        <f>'Data import structure'!$N$723</f>
        <v>0</v>
      </c>
      <c r="K44" s="385"/>
      <c r="L44" s="385"/>
      <c r="M44" s="390"/>
      <c r="N44" s="394">
        <f>'Data import structure'!$N$724</f>
        <v>0</v>
      </c>
      <c r="O44" s="385"/>
      <c r="P44" s="386"/>
      <c r="Q44" s="390"/>
      <c r="R44" s="394">
        <f>'Data import structure'!$N$725</f>
        <v>0</v>
      </c>
      <c r="S44" s="396"/>
      <c r="T44" s="376"/>
      <c r="U44" s="351"/>
      <c r="V44" s="71"/>
      <c r="W44" s="203"/>
      <c r="X44" s="203"/>
      <c r="Y44" s="71"/>
      <c r="Z44" s="71"/>
      <c r="AA44" s="71"/>
      <c r="AB44" s="71"/>
      <c r="AC44" s="71"/>
      <c r="AD44" s="71"/>
    </row>
    <row r="45" spans="1:30" s="3" customFormat="1" x14ac:dyDescent="0.45">
      <c r="A45" s="19"/>
      <c r="B45" s="376"/>
      <c r="C45" s="387"/>
      <c r="D45" s="376"/>
      <c r="E45" s="385"/>
      <c r="F45" s="385"/>
      <c r="G45" s="385"/>
      <c r="H45" s="385"/>
      <c r="I45" s="385"/>
      <c r="J45" s="385"/>
      <c r="K45" s="385"/>
      <c r="L45" s="385"/>
      <c r="M45" s="390"/>
      <c r="N45" s="385"/>
      <c r="O45" s="385"/>
      <c r="P45" s="386"/>
      <c r="Q45" s="390"/>
      <c r="R45" s="390"/>
      <c r="S45" s="396"/>
      <c r="T45" s="376"/>
      <c r="U45" s="351"/>
      <c r="V45" s="71"/>
      <c r="W45" s="216" t="s">
        <v>521</v>
      </c>
      <c r="X45" s="217" t="s">
        <v>517</v>
      </c>
      <c r="Y45" s="205">
        <f>E51</f>
        <v>0</v>
      </c>
      <c r="Z45" s="205">
        <f>I51</f>
        <v>0</v>
      </c>
      <c r="AA45" s="205">
        <f>M51</f>
        <v>0</v>
      </c>
      <c r="AB45" s="205">
        <f>Q51</f>
        <v>0</v>
      </c>
      <c r="AC45" s="198"/>
      <c r="AD45" s="71"/>
    </row>
    <row r="46" spans="1:30" s="3" customFormat="1" x14ac:dyDescent="0.45">
      <c r="A46" s="13"/>
      <c r="B46" s="397"/>
      <c r="C46" s="369"/>
      <c r="D46" s="370"/>
      <c r="E46" s="662" t="str">
        <f>'Data questionnaire - mobile'!$E$45:$F$45</f>
        <v>Q4 2024</v>
      </c>
      <c r="F46" s="662"/>
      <c r="G46" s="371"/>
      <c r="H46" s="372"/>
      <c r="I46" s="656" t="str">
        <f>'Data questionnaire - mobile'!$I$45:$J$45</f>
        <v>Q1 2025</v>
      </c>
      <c r="J46" s="656"/>
      <c r="K46" s="373"/>
      <c r="L46" s="374"/>
      <c r="M46" s="656" t="str">
        <f>'Data questionnaire - mobile'!$M$45:$N$45</f>
        <v>Q2 2025</v>
      </c>
      <c r="N46" s="656"/>
      <c r="O46" s="373"/>
      <c r="P46" s="374"/>
      <c r="Q46" s="656" t="str">
        <f>'Data questionnaire - mobile'!$Q$45:$R$45</f>
        <v>Q3 2025</v>
      </c>
      <c r="R46" s="656"/>
      <c r="S46" s="375"/>
      <c r="T46" s="376"/>
      <c r="U46" s="344"/>
      <c r="V46" s="71"/>
      <c r="W46" s="203"/>
      <c r="X46" s="217" t="s">
        <v>514</v>
      </c>
      <c r="Y46" s="205">
        <f>F51</f>
        <v>0</v>
      </c>
      <c r="Z46" s="205">
        <f>J51</f>
        <v>0</v>
      </c>
      <c r="AA46" s="205">
        <f>N51</f>
        <v>0</v>
      </c>
      <c r="AB46" s="205">
        <f>R51</f>
        <v>0</v>
      </c>
      <c r="AC46" s="198"/>
      <c r="AD46" s="71"/>
    </row>
    <row r="47" spans="1:30" s="3" customFormat="1" x14ac:dyDescent="0.45">
      <c r="A47" s="19"/>
      <c r="B47" s="398" t="s">
        <v>542</v>
      </c>
      <c r="C47" s="399" t="s">
        <v>731</v>
      </c>
      <c r="D47" s="400" t="s">
        <v>494</v>
      </c>
      <c r="E47" s="379" t="s">
        <v>517</v>
      </c>
      <c r="F47" s="379" t="s">
        <v>514</v>
      </c>
      <c r="G47" s="379"/>
      <c r="H47" s="378"/>
      <c r="I47" s="379" t="s">
        <v>517</v>
      </c>
      <c r="J47" s="379" t="s">
        <v>514</v>
      </c>
      <c r="K47" s="379"/>
      <c r="L47" s="380"/>
      <c r="M47" s="379" t="s">
        <v>517</v>
      </c>
      <c r="N47" s="379" t="s">
        <v>514</v>
      </c>
      <c r="O47" s="379"/>
      <c r="P47" s="380"/>
      <c r="Q47" s="379" t="s">
        <v>517</v>
      </c>
      <c r="R47" s="379" t="s">
        <v>514</v>
      </c>
      <c r="S47" s="369"/>
      <c r="T47" s="376"/>
      <c r="U47" s="351"/>
      <c r="V47" s="71"/>
      <c r="W47" s="203"/>
      <c r="X47" s="217" t="s">
        <v>732</v>
      </c>
      <c r="Y47" s="205" t="e">
        <f>(Y46/Y45)*100</f>
        <v>#DIV/0!</v>
      </c>
      <c r="Z47" s="205" t="e">
        <f t="shared" ref="Z47" si="7">(Z46/Z45)*100</f>
        <v>#DIV/0!</v>
      </c>
      <c r="AA47" s="205" t="e">
        <f t="shared" ref="AA47" si="8">(AA46/AA45)*100</f>
        <v>#DIV/0!</v>
      </c>
      <c r="AB47" s="205" t="e">
        <f t="shared" ref="AB47" si="9">(AB46/AB45)*100</f>
        <v>#DIV/0!</v>
      </c>
      <c r="AC47" s="198"/>
      <c r="AD47" s="71"/>
    </row>
    <row r="48" spans="1:30" s="3" customFormat="1" x14ac:dyDescent="0.45">
      <c r="A48" s="19"/>
      <c r="B48" s="381" t="s">
        <v>543</v>
      </c>
      <c r="C48" s="382" t="s">
        <v>581</v>
      </c>
      <c r="D48" s="383" t="s">
        <v>516</v>
      </c>
      <c r="E48" s="394">
        <f>'Data import structure'!$N$726</f>
        <v>0</v>
      </c>
      <c r="F48" s="394">
        <f>'Data import structure'!$N$750</f>
        <v>0</v>
      </c>
      <c r="G48" s="379"/>
      <c r="H48" s="385"/>
      <c r="I48" s="394">
        <f>'Data import structure'!$N$727</f>
        <v>0</v>
      </c>
      <c r="J48" s="394">
        <f>'Data import structure'!$N$751</f>
        <v>0</v>
      </c>
      <c r="K48" s="379"/>
      <c r="L48" s="385"/>
      <c r="M48" s="394">
        <f>'Data import structure'!$N$728</f>
        <v>0</v>
      </c>
      <c r="N48" s="394">
        <f>'Data import structure'!$N$752</f>
        <v>0</v>
      </c>
      <c r="O48" s="379"/>
      <c r="P48" s="386"/>
      <c r="Q48" s="394">
        <f>'Data import structure'!$N$729</f>
        <v>0</v>
      </c>
      <c r="R48" s="394">
        <f>'Data import structure'!$N$753</f>
        <v>0</v>
      </c>
      <c r="S48" s="369"/>
      <c r="T48" s="376"/>
      <c r="U48" s="351"/>
      <c r="V48" s="71"/>
      <c r="W48" s="203"/>
      <c r="X48" s="217" t="s">
        <v>727</v>
      </c>
      <c r="Y48" s="205" t="e">
        <f>Y45/$Y$14/3</f>
        <v>#DIV/0!</v>
      </c>
      <c r="Z48" s="205" t="e">
        <f>Z45/$Z$14/3</f>
        <v>#DIV/0!</v>
      </c>
      <c r="AA48" s="205" t="e">
        <f>AA45/$AA$14/3</f>
        <v>#DIV/0!</v>
      </c>
      <c r="AB48" s="205" t="e">
        <f>AB45/$AB$14/3</f>
        <v>#DIV/0!</v>
      </c>
      <c r="AC48" s="198"/>
      <c r="AD48" s="71"/>
    </row>
    <row r="49" spans="1:30" s="3" customFormat="1" x14ac:dyDescent="0.45">
      <c r="A49" s="19"/>
      <c r="B49" s="381" t="s">
        <v>545</v>
      </c>
      <c r="C49" s="387"/>
      <c r="D49" s="401" t="s">
        <v>520</v>
      </c>
      <c r="E49" s="394">
        <f>'Data import structure'!$N$730</f>
        <v>0</v>
      </c>
      <c r="F49" s="394">
        <f>'Data import structure'!$N$754</f>
        <v>0</v>
      </c>
      <c r="G49" s="379"/>
      <c r="H49" s="385"/>
      <c r="I49" s="394">
        <f>'Data import structure'!$N$731</f>
        <v>0</v>
      </c>
      <c r="J49" s="394">
        <f>'Data import structure'!$N$755</f>
        <v>0</v>
      </c>
      <c r="K49" s="379"/>
      <c r="L49" s="385"/>
      <c r="M49" s="394">
        <f>'Data import structure'!$N$732</f>
        <v>0</v>
      </c>
      <c r="N49" s="394">
        <f>'Data import structure'!$N$756</f>
        <v>0</v>
      </c>
      <c r="O49" s="379"/>
      <c r="P49" s="386"/>
      <c r="Q49" s="394">
        <f>'Data import structure'!$N$733</f>
        <v>0</v>
      </c>
      <c r="R49" s="394">
        <f>'Data import structure'!$N$757</f>
        <v>0</v>
      </c>
      <c r="S49" s="369"/>
      <c r="T49" s="376"/>
      <c r="U49" s="351"/>
      <c r="V49" s="71"/>
      <c r="W49" s="203"/>
      <c r="X49" s="203"/>
      <c r="Y49" s="71"/>
      <c r="Z49" s="71"/>
      <c r="AA49" s="71"/>
      <c r="AB49" s="71"/>
      <c r="AC49" s="71"/>
      <c r="AD49" s="71"/>
    </row>
    <row r="50" spans="1:30" s="1" customFormat="1" x14ac:dyDescent="0.45">
      <c r="A50" s="19"/>
      <c r="B50" s="381"/>
      <c r="C50" s="387"/>
      <c r="D50" s="376"/>
      <c r="E50" s="385"/>
      <c r="F50" s="385"/>
      <c r="G50" s="379"/>
      <c r="H50" s="385"/>
      <c r="I50" s="385"/>
      <c r="J50" s="385"/>
      <c r="K50" s="379"/>
      <c r="L50" s="385"/>
      <c r="M50" s="390"/>
      <c r="N50" s="385"/>
      <c r="O50" s="379"/>
      <c r="P50" s="386"/>
      <c r="Q50" s="390"/>
      <c r="R50" s="390"/>
      <c r="S50" s="369"/>
      <c r="T50" s="376"/>
      <c r="U50" s="351"/>
      <c r="V50" s="71"/>
      <c r="W50" s="216" t="s">
        <v>740</v>
      </c>
      <c r="X50" s="217" t="s">
        <v>517</v>
      </c>
      <c r="Y50" s="205">
        <f>E53</f>
        <v>0</v>
      </c>
      <c r="Z50" s="205">
        <f>I53</f>
        <v>0</v>
      </c>
      <c r="AA50" s="205">
        <f>M53</f>
        <v>0</v>
      </c>
      <c r="AB50" s="205">
        <f>Q53</f>
        <v>0</v>
      </c>
      <c r="AC50" s="198"/>
      <c r="AD50" s="71"/>
    </row>
    <row r="51" spans="1:30" s="3" customFormat="1" x14ac:dyDescent="0.45">
      <c r="A51" s="19"/>
      <c r="B51" s="381" t="s">
        <v>546</v>
      </c>
      <c r="C51" s="382" t="s">
        <v>521</v>
      </c>
      <c r="D51" s="388"/>
      <c r="E51" s="394">
        <f>'Data import structure'!$N$734</f>
        <v>0</v>
      </c>
      <c r="F51" s="394">
        <f>'Data import structure'!$N$758</f>
        <v>0</v>
      </c>
      <c r="G51" s="379"/>
      <c r="H51" s="385"/>
      <c r="I51" s="394">
        <f>'Data import structure'!$N$735</f>
        <v>0</v>
      </c>
      <c r="J51" s="394">
        <f>'Data import structure'!$N$759</f>
        <v>0</v>
      </c>
      <c r="K51" s="379"/>
      <c r="L51" s="385"/>
      <c r="M51" s="394">
        <f>'Data import structure'!$N$736</f>
        <v>0</v>
      </c>
      <c r="N51" s="394">
        <f>'Data import structure'!$N$760</f>
        <v>0</v>
      </c>
      <c r="O51" s="379"/>
      <c r="P51" s="386"/>
      <c r="Q51" s="394">
        <f>'Data import structure'!$N$737</f>
        <v>0</v>
      </c>
      <c r="R51" s="394">
        <f>'Data import structure'!$N$761</f>
        <v>0</v>
      </c>
      <c r="S51" s="369"/>
      <c r="T51" s="376"/>
      <c r="U51" s="351"/>
      <c r="V51" s="71"/>
      <c r="W51" s="203"/>
      <c r="X51" s="217" t="s">
        <v>514</v>
      </c>
      <c r="Y51" s="205">
        <f>F53</f>
        <v>0</v>
      </c>
      <c r="Z51" s="205">
        <f>J53</f>
        <v>0</v>
      </c>
      <c r="AA51" s="205">
        <f>N53</f>
        <v>0</v>
      </c>
      <c r="AB51" s="205">
        <f>R53</f>
        <v>0</v>
      </c>
      <c r="AC51" s="198"/>
      <c r="AD51" s="71"/>
    </row>
    <row r="52" spans="1:30" s="3" customFormat="1" x14ac:dyDescent="0.45">
      <c r="A52" s="19"/>
      <c r="B52" s="381"/>
      <c r="C52" s="387"/>
      <c r="D52" s="376"/>
      <c r="E52" s="385"/>
      <c r="F52" s="385"/>
      <c r="G52" s="379"/>
      <c r="H52" s="385"/>
      <c r="I52" s="385"/>
      <c r="J52" s="385"/>
      <c r="K52" s="379"/>
      <c r="L52" s="385"/>
      <c r="M52" s="390"/>
      <c r="N52" s="385"/>
      <c r="O52" s="379"/>
      <c r="P52" s="386"/>
      <c r="Q52" s="390"/>
      <c r="R52" s="390"/>
      <c r="S52" s="369"/>
      <c r="T52" s="376"/>
      <c r="U52" s="351"/>
      <c r="V52" s="71"/>
      <c r="W52" s="203"/>
      <c r="X52" s="217" t="s">
        <v>732</v>
      </c>
      <c r="Y52" s="205" t="e">
        <f>(Y51/Y50)*100</f>
        <v>#DIV/0!</v>
      </c>
      <c r="Z52" s="205" t="e">
        <f t="shared" ref="Z52" si="10">(Z51/Z50)*100</f>
        <v>#DIV/0!</v>
      </c>
      <c r="AA52" s="205" t="e">
        <f t="shared" ref="AA52" si="11">(AA51/AA50)*100</f>
        <v>#DIV/0!</v>
      </c>
      <c r="AB52" s="205" t="e">
        <f t="shared" ref="AB52" si="12">(AB51/AB50)*100</f>
        <v>#DIV/0!</v>
      </c>
      <c r="AC52" s="198"/>
      <c r="AD52" s="71"/>
    </row>
    <row r="53" spans="1:30" s="3" customFormat="1" x14ac:dyDescent="0.45">
      <c r="A53" s="19"/>
      <c r="B53" s="381" t="s">
        <v>733</v>
      </c>
      <c r="C53" s="382" t="s">
        <v>585</v>
      </c>
      <c r="D53" s="389" t="s">
        <v>734</v>
      </c>
      <c r="E53" s="394">
        <f>'Data import structure'!$N$738</f>
        <v>0</v>
      </c>
      <c r="F53" s="394">
        <f>'Data import structure'!$N$762</f>
        <v>0</v>
      </c>
      <c r="G53" s="379"/>
      <c r="H53" s="386"/>
      <c r="I53" s="394">
        <f>'Data import structure'!$N$739</f>
        <v>0</v>
      </c>
      <c r="J53" s="394">
        <f>'Data import structure'!$N$763</f>
        <v>0</v>
      </c>
      <c r="K53" s="379"/>
      <c r="L53" s="385"/>
      <c r="M53" s="394">
        <f>'Data import structure'!$N$740</f>
        <v>0</v>
      </c>
      <c r="N53" s="394">
        <f>'Data import structure'!$N$764</f>
        <v>0</v>
      </c>
      <c r="O53" s="379"/>
      <c r="P53" s="386"/>
      <c r="Q53" s="394">
        <f>'Data import structure'!$N$741</f>
        <v>0</v>
      </c>
      <c r="R53" s="394">
        <f>'Data import structure'!$N$765</f>
        <v>0</v>
      </c>
      <c r="S53" s="369"/>
      <c r="T53" s="376"/>
      <c r="U53" s="351"/>
      <c r="V53" s="211"/>
      <c r="W53" s="203"/>
      <c r="X53" s="217" t="s">
        <v>727</v>
      </c>
      <c r="Y53" s="281" t="e">
        <f>Y50/$Y$11/3</f>
        <v>#DIV/0!</v>
      </c>
      <c r="Z53" s="281" t="e">
        <f>Z50/$Z$11/3</f>
        <v>#DIV/0!</v>
      </c>
      <c r="AA53" s="281" t="e">
        <f>AA50/$AA$11/3</f>
        <v>#DIV/0!</v>
      </c>
      <c r="AB53" s="281" t="e">
        <f>AB50/$AB$11/3</f>
        <v>#DIV/0!</v>
      </c>
      <c r="AC53" s="198"/>
      <c r="AD53" s="71"/>
    </row>
    <row r="54" spans="1:30" s="3" customFormat="1" x14ac:dyDescent="0.45">
      <c r="A54" s="19"/>
      <c r="B54" s="381" t="s">
        <v>735</v>
      </c>
      <c r="C54" s="391"/>
      <c r="D54" s="389" t="s">
        <v>736</v>
      </c>
      <c r="E54" s="394">
        <f>'Data import structure'!$N$742</f>
        <v>0</v>
      </c>
      <c r="F54" s="394">
        <f>'Data import structure'!$N$766</f>
        <v>0</v>
      </c>
      <c r="G54" s="379"/>
      <c r="H54" s="385"/>
      <c r="I54" s="394">
        <f>'Data import structure'!$N$743</f>
        <v>0</v>
      </c>
      <c r="J54" s="394">
        <f>'Data import structure'!$N$767</f>
        <v>0</v>
      </c>
      <c r="K54" s="379"/>
      <c r="L54" s="385"/>
      <c r="M54" s="394">
        <f>'Data import structure'!$N$744</f>
        <v>0</v>
      </c>
      <c r="N54" s="394">
        <f>'Data import structure'!$N$768</f>
        <v>0</v>
      </c>
      <c r="O54" s="379"/>
      <c r="P54" s="386"/>
      <c r="Q54" s="394">
        <f>'Data import structure'!$N$745</f>
        <v>0</v>
      </c>
      <c r="R54" s="394">
        <f>'Data import structure'!$N$769</f>
        <v>0</v>
      </c>
      <c r="S54" s="369"/>
      <c r="T54" s="376"/>
      <c r="U54" s="351"/>
      <c r="V54" s="71"/>
      <c r="W54" s="216" t="s">
        <v>742</v>
      </c>
      <c r="X54" s="217" t="s">
        <v>517</v>
      </c>
      <c r="Y54" s="205">
        <f>E54</f>
        <v>0</v>
      </c>
      <c r="Z54" s="205">
        <f>I54</f>
        <v>0</v>
      </c>
      <c r="AA54" s="205">
        <f>M54</f>
        <v>0</v>
      </c>
      <c r="AB54" s="205">
        <f>Q54</f>
        <v>0</v>
      </c>
      <c r="AC54" s="198"/>
      <c r="AD54" s="71"/>
    </row>
    <row r="55" spans="1:30" s="3" customFormat="1" x14ac:dyDescent="0.45">
      <c r="A55" s="19"/>
      <c r="B55" s="381" t="s">
        <v>737</v>
      </c>
      <c r="C55" s="391"/>
      <c r="D55" s="388" t="s">
        <v>738</v>
      </c>
      <c r="E55" s="394">
        <f>'Data import structure'!$N$746</f>
        <v>0</v>
      </c>
      <c r="F55" s="394">
        <f>'Data import structure'!$N$770</f>
        <v>0</v>
      </c>
      <c r="G55" s="379"/>
      <c r="H55" s="385"/>
      <c r="I55" s="394">
        <f>'Data import structure'!$N$747</f>
        <v>0</v>
      </c>
      <c r="J55" s="394">
        <f>'Data import structure'!$N$771</f>
        <v>0</v>
      </c>
      <c r="K55" s="379"/>
      <c r="L55" s="385"/>
      <c r="M55" s="394">
        <f>'Data import structure'!$N$748</f>
        <v>0</v>
      </c>
      <c r="N55" s="394">
        <f>'Data import structure'!$N$772</f>
        <v>0</v>
      </c>
      <c r="O55" s="379"/>
      <c r="P55" s="386"/>
      <c r="Q55" s="394">
        <f>'Data import structure'!$N$749</f>
        <v>0</v>
      </c>
      <c r="R55" s="394">
        <f>'Data import structure'!$N$773</f>
        <v>0</v>
      </c>
      <c r="S55" s="369"/>
      <c r="T55" s="376"/>
      <c r="U55" s="351"/>
      <c r="V55" s="71"/>
      <c r="W55" s="203"/>
      <c r="X55" s="217" t="s">
        <v>514</v>
      </c>
      <c r="Y55" s="205">
        <f>F54</f>
        <v>0</v>
      </c>
      <c r="Z55" s="205">
        <f>J54</f>
        <v>0</v>
      </c>
      <c r="AA55" s="205">
        <f>N54</f>
        <v>0</v>
      </c>
      <c r="AB55" s="205">
        <f>R54</f>
        <v>0</v>
      </c>
      <c r="AC55" s="198"/>
      <c r="AD55" s="71"/>
    </row>
    <row r="56" spans="1:30" s="3" customFormat="1" x14ac:dyDescent="0.45">
      <c r="A56" s="19"/>
      <c r="B56" s="381"/>
      <c r="C56" s="391"/>
      <c r="D56" s="376"/>
      <c r="E56" s="385"/>
      <c r="F56" s="385"/>
      <c r="G56" s="385"/>
      <c r="H56" s="385"/>
      <c r="I56" s="385"/>
      <c r="J56" s="385"/>
      <c r="K56" s="385"/>
      <c r="L56" s="385"/>
      <c r="M56" s="385"/>
      <c r="N56" s="385"/>
      <c r="O56" s="385"/>
      <c r="P56" s="385"/>
      <c r="Q56" s="385"/>
      <c r="R56" s="385"/>
      <c r="S56" s="376"/>
      <c r="T56" s="376"/>
      <c r="U56" s="351"/>
      <c r="V56" s="71"/>
      <c r="W56" s="203"/>
      <c r="X56" s="217" t="s">
        <v>732</v>
      </c>
      <c r="Y56" s="205" t="e">
        <f>(Y55/Y54)*100</f>
        <v>#DIV/0!</v>
      </c>
      <c r="Z56" s="205" t="e">
        <f t="shared" ref="Z56" si="13">(Z55/Z54)*100</f>
        <v>#DIV/0!</v>
      </c>
      <c r="AA56" s="205" t="e">
        <f t="shared" ref="AA56" si="14">(AA55/AA54)*100</f>
        <v>#DIV/0!</v>
      </c>
      <c r="AB56" s="205" t="e">
        <f t="shared" ref="AB56" si="15">(AB55/AB54)*100</f>
        <v>#DIV/0!</v>
      </c>
      <c r="AC56" s="198"/>
      <c r="AD56" s="71"/>
    </row>
    <row r="57" spans="1:30" s="3" customFormat="1" x14ac:dyDescent="0.45">
      <c r="A57" s="19"/>
      <c r="B57" s="381" t="s">
        <v>739</v>
      </c>
      <c r="C57" s="382" t="s">
        <v>1574</v>
      </c>
      <c r="D57" s="402" t="s">
        <v>494</v>
      </c>
      <c r="E57" s="403"/>
      <c r="F57" s="394">
        <f>'Data import structure'!$N$774</f>
        <v>0</v>
      </c>
      <c r="G57" s="379"/>
      <c r="H57" s="395"/>
      <c r="I57" s="385"/>
      <c r="J57" s="394">
        <f>'Data import structure'!$N$775</f>
        <v>0</v>
      </c>
      <c r="K57" s="379"/>
      <c r="L57" s="385"/>
      <c r="M57" s="385"/>
      <c r="N57" s="394">
        <f>'Data import structure'!$N$776</f>
        <v>0</v>
      </c>
      <c r="O57" s="379"/>
      <c r="P57" s="386"/>
      <c r="Q57" s="385"/>
      <c r="R57" s="394">
        <f>'Data import structure'!$N$777</f>
        <v>0</v>
      </c>
      <c r="S57" s="369"/>
      <c r="T57" s="376"/>
      <c r="U57" s="351"/>
      <c r="V57" s="71"/>
      <c r="W57" s="203"/>
      <c r="X57" s="217" t="s">
        <v>727</v>
      </c>
      <c r="Y57" s="205" t="e">
        <f>Y54/$Y$14/3</f>
        <v>#DIV/0!</v>
      </c>
      <c r="Z57" s="205" t="e">
        <f>Z54/$Z$14/3</f>
        <v>#DIV/0!</v>
      </c>
      <c r="AA57" s="205" t="e">
        <f>AA54/$AA$14/3</f>
        <v>#DIV/0!</v>
      </c>
      <c r="AB57" s="205" t="e">
        <f>AB54/$AB$14/3</f>
        <v>#DIV/0!</v>
      </c>
      <c r="AC57" s="198"/>
      <c r="AD57" s="71"/>
    </row>
    <row r="58" spans="1:30" s="3" customFormat="1" x14ac:dyDescent="0.45">
      <c r="A58" s="19"/>
      <c r="B58" s="376"/>
      <c r="C58" s="387"/>
      <c r="D58" s="376"/>
      <c r="E58" s="385"/>
      <c r="F58" s="385"/>
      <c r="G58" s="379"/>
      <c r="H58" s="385"/>
      <c r="I58" s="385"/>
      <c r="J58" s="385"/>
      <c r="K58" s="379"/>
      <c r="L58" s="385"/>
      <c r="M58" s="390"/>
      <c r="N58" s="385"/>
      <c r="O58" s="379"/>
      <c r="P58" s="386"/>
      <c r="Q58" s="390"/>
      <c r="R58" s="390"/>
      <c r="S58" s="369"/>
      <c r="T58" s="376"/>
      <c r="U58" s="351"/>
      <c r="V58" s="71"/>
      <c r="W58" s="216" t="s">
        <v>744</v>
      </c>
      <c r="X58" s="217" t="s">
        <v>517</v>
      </c>
      <c r="Y58" s="205">
        <f>E55</f>
        <v>0</v>
      </c>
      <c r="Z58" s="205">
        <f>I55</f>
        <v>0</v>
      </c>
      <c r="AA58" s="205">
        <f>M55</f>
        <v>0</v>
      </c>
      <c r="AB58" s="205">
        <f>Q55</f>
        <v>0</v>
      </c>
      <c r="AC58" s="198"/>
      <c r="AD58" s="71"/>
    </row>
    <row r="59" spans="1:30" s="3" customFormat="1" x14ac:dyDescent="0.45">
      <c r="A59" s="13"/>
      <c r="B59" s="397"/>
      <c r="C59" s="369"/>
      <c r="D59" s="370"/>
      <c r="E59" s="662" t="str">
        <f>'Data questionnaire - mobile'!$E$45:$F$45</f>
        <v>Q4 2024</v>
      </c>
      <c r="F59" s="662"/>
      <c r="G59" s="371"/>
      <c r="H59" s="372"/>
      <c r="I59" s="656" t="str">
        <f>'Data questionnaire - mobile'!$I$45:$J$45</f>
        <v>Q1 2025</v>
      </c>
      <c r="J59" s="656"/>
      <c r="K59" s="373"/>
      <c r="L59" s="374"/>
      <c r="M59" s="656" t="str">
        <f>'Data questionnaire - mobile'!$M$45:$N$45</f>
        <v>Q2 2025</v>
      </c>
      <c r="N59" s="656"/>
      <c r="O59" s="373"/>
      <c r="P59" s="374"/>
      <c r="Q59" s="656" t="str">
        <f>'Data questionnaire - mobile'!$Q$45:$R$45</f>
        <v>Q3 2025</v>
      </c>
      <c r="R59" s="656"/>
      <c r="S59" s="369"/>
      <c r="T59" s="376"/>
      <c r="U59" s="344"/>
      <c r="V59" s="71"/>
      <c r="W59" s="203"/>
      <c r="X59" s="217" t="s">
        <v>514</v>
      </c>
      <c r="Y59" s="205">
        <f>F55</f>
        <v>0</v>
      </c>
      <c r="Z59" s="205">
        <f>J55</f>
        <v>0</v>
      </c>
      <c r="AA59" s="205">
        <f>N55</f>
        <v>0</v>
      </c>
      <c r="AB59" s="205">
        <f>R55</f>
        <v>0</v>
      </c>
      <c r="AC59" s="198"/>
      <c r="AD59" s="71"/>
    </row>
    <row r="60" spans="1:30" s="3" customFormat="1" x14ac:dyDescent="0.45">
      <c r="A60" s="19"/>
      <c r="B60" s="398" t="s">
        <v>550</v>
      </c>
      <c r="C60" s="369" t="s">
        <v>151</v>
      </c>
      <c r="D60" s="377" t="s">
        <v>494</v>
      </c>
      <c r="E60" s="379" t="s">
        <v>517</v>
      </c>
      <c r="F60" s="379" t="s">
        <v>514</v>
      </c>
      <c r="G60" s="379"/>
      <c r="H60" s="378"/>
      <c r="I60" s="379" t="s">
        <v>517</v>
      </c>
      <c r="J60" s="379" t="s">
        <v>514</v>
      </c>
      <c r="K60" s="379"/>
      <c r="L60" s="380"/>
      <c r="M60" s="379" t="s">
        <v>517</v>
      </c>
      <c r="N60" s="379" t="s">
        <v>514</v>
      </c>
      <c r="O60" s="379"/>
      <c r="P60" s="380"/>
      <c r="Q60" s="379" t="s">
        <v>517</v>
      </c>
      <c r="R60" s="379" t="s">
        <v>514</v>
      </c>
      <c r="S60" s="369"/>
      <c r="T60" s="376"/>
      <c r="U60" s="351"/>
      <c r="V60" s="71"/>
      <c r="W60" s="203"/>
      <c r="X60" s="217" t="s">
        <v>732</v>
      </c>
      <c r="Y60" s="205" t="e">
        <f>(Y59/Y58)*100</f>
        <v>#DIV/0!</v>
      </c>
      <c r="Z60" s="205" t="e">
        <f t="shared" ref="Z60" si="16">(Z59/Z58)*100</f>
        <v>#DIV/0!</v>
      </c>
      <c r="AA60" s="205" t="e">
        <f t="shared" ref="AA60" si="17">(AA59/AA58)*100</f>
        <v>#DIV/0!</v>
      </c>
      <c r="AB60" s="205" t="e">
        <f t="shared" ref="AB60" si="18">(AB59/AB58)*100</f>
        <v>#DIV/0!</v>
      </c>
      <c r="AC60" s="198"/>
      <c r="AD60" s="71"/>
    </row>
    <row r="61" spans="1:30" s="3" customFormat="1" x14ac:dyDescent="0.45">
      <c r="A61" s="19"/>
      <c r="B61" s="381" t="s">
        <v>741</v>
      </c>
      <c r="C61" s="382" t="s">
        <v>581</v>
      </c>
      <c r="D61" s="383" t="s">
        <v>516</v>
      </c>
      <c r="E61" s="394">
        <f>'Data import structure'!$N$778</f>
        <v>0</v>
      </c>
      <c r="F61" s="394">
        <f>'Data import structure'!$N$794</f>
        <v>0</v>
      </c>
      <c r="G61" s="379"/>
      <c r="H61" s="385"/>
      <c r="I61" s="394">
        <f>'Data import structure'!$N$779</f>
        <v>0</v>
      </c>
      <c r="J61" s="394">
        <f>'Data import structure'!$N$795</f>
        <v>0</v>
      </c>
      <c r="K61" s="379"/>
      <c r="L61" s="385"/>
      <c r="M61" s="394">
        <f>'Data import structure'!$N$780</f>
        <v>0</v>
      </c>
      <c r="N61" s="394">
        <f>'Data import structure'!$N$796</f>
        <v>0</v>
      </c>
      <c r="O61" s="379"/>
      <c r="P61" s="386"/>
      <c r="Q61" s="394">
        <f>'Data import structure'!$N$781</f>
        <v>0</v>
      </c>
      <c r="R61" s="394">
        <f>'Data import structure'!$N$797</f>
        <v>0</v>
      </c>
      <c r="S61" s="369"/>
      <c r="T61" s="376"/>
      <c r="U61" s="351"/>
      <c r="V61" s="71"/>
      <c r="W61" s="203"/>
      <c r="X61" s="217" t="s">
        <v>727</v>
      </c>
      <c r="Y61" s="205" t="e">
        <f>Y58/$Y$15/3</f>
        <v>#DIV/0!</v>
      </c>
      <c r="Z61" s="205" t="e">
        <f>Z58/$Z$15/3</f>
        <v>#DIV/0!</v>
      </c>
      <c r="AA61" s="205" t="e">
        <f>AA58/$AA$15/3</f>
        <v>#DIV/0!</v>
      </c>
      <c r="AB61" s="205" t="e">
        <f>AB58/$AB$15/3</f>
        <v>#DIV/0!</v>
      </c>
      <c r="AC61" s="198"/>
      <c r="AD61" s="71"/>
    </row>
    <row r="62" spans="1:30" s="45" customFormat="1" ht="39.6" customHeight="1" x14ac:dyDescent="0.45">
      <c r="A62" s="19"/>
      <c r="B62" s="381" t="s">
        <v>559</v>
      </c>
      <c r="C62" s="387"/>
      <c r="D62" s="383" t="s">
        <v>520</v>
      </c>
      <c r="E62" s="394">
        <f>'Data import structure'!$N$782</f>
        <v>0</v>
      </c>
      <c r="F62" s="394">
        <f>'Data import structure'!$N$798</f>
        <v>0</v>
      </c>
      <c r="G62" s="379"/>
      <c r="H62" s="385"/>
      <c r="I62" s="394">
        <f>'Data import structure'!$N$783</f>
        <v>0</v>
      </c>
      <c r="J62" s="394">
        <f>'Data import structure'!$N$799</f>
        <v>0</v>
      </c>
      <c r="K62" s="379"/>
      <c r="L62" s="385"/>
      <c r="M62" s="394">
        <f>'Data import structure'!$N$784</f>
        <v>0</v>
      </c>
      <c r="N62" s="394">
        <f>'Data import structure'!$N$800</f>
        <v>0</v>
      </c>
      <c r="O62" s="379"/>
      <c r="P62" s="386"/>
      <c r="Q62" s="394">
        <f>'Data import structure'!$N$785</f>
        <v>0</v>
      </c>
      <c r="R62" s="394">
        <f>'Data import structure'!$N$801</f>
        <v>0</v>
      </c>
      <c r="S62" s="369"/>
      <c r="T62" s="376"/>
      <c r="U62" s="351"/>
      <c r="V62" s="71"/>
      <c r="W62" s="203"/>
      <c r="X62" s="203"/>
      <c r="Y62" s="71"/>
      <c r="Z62" s="71"/>
      <c r="AA62" s="71"/>
      <c r="AB62" s="71"/>
      <c r="AC62" s="71"/>
      <c r="AD62" s="71"/>
    </row>
    <row r="63" spans="1:30" s="1" customFormat="1" ht="32.1" customHeight="1" x14ac:dyDescent="0.45">
      <c r="A63" s="19"/>
      <c r="B63" s="381" t="s">
        <v>563</v>
      </c>
      <c r="C63" s="382" t="s">
        <v>521</v>
      </c>
      <c r="D63" s="389"/>
      <c r="E63" s="394">
        <f>'Data import structure'!$N$786</f>
        <v>0</v>
      </c>
      <c r="F63" s="394">
        <f>'Data import structure'!$N$802</f>
        <v>0</v>
      </c>
      <c r="G63" s="379"/>
      <c r="H63" s="385"/>
      <c r="I63" s="394">
        <f>'Data import structure'!$N$787</f>
        <v>0</v>
      </c>
      <c r="J63" s="394">
        <f>'Data import structure'!$N$803</f>
        <v>0</v>
      </c>
      <c r="K63" s="379"/>
      <c r="L63" s="385"/>
      <c r="M63" s="394">
        <f>'Data import structure'!$N$788</f>
        <v>0</v>
      </c>
      <c r="N63" s="394">
        <f>'Data import structure'!$N$804</f>
        <v>0</v>
      </c>
      <c r="O63" s="379"/>
      <c r="P63" s="386"/>
      <c r="Q63" s="394">
        <f>'Data import structure'!$N$789</f>
        <v>0</v>
      </c>
      <c r="R63" s="394">
        <f>'Data import structure'!$N$805</f>
        <v>0</v>
      </c>
      <c r="S63" s="369"/>
      <c r="T63" s="376"/>
      <c r="U63" s="351"/>
      <c r="V63" s="71"/>
      <c r="W63" s="257" t="s">
        <v>667</v>
      </c>
      <c r="X63" s="257"/>
      <c r="Y63" s="215" t="str">
        <f>$E$37</f>
        <v>Q4 2024</v>
      </c>
      <c r="Z63" s="215" t="str">
        <f>$I$37</f>
        <v>Q1 2025</v>
      </c>
      <c r="AA63" s="215" t="str">
        <f>$M$37</f>
        <v>Q2 2025</v>
      </c>
      <c r="AB63" s="215" t="str">
        <f>$Q$37</f>
        <v>Q3 2025</v>
      </c>
      <c r="AC63" s="71"/>
      <c r="AD63" s="71"/>
    </row>
    <row r="64" spans="1:30" s="3" customFormat="1" x14ac:dyDescent="0.45">
      <c r="A64" s="19"/>
      <c r="B64" s="381" t="s">
        <v>569</v>
      </c>
      <c r="C64" s="382" t="s">
        <v>585</v>
      </c>
      <c r="D64" s="389" t="s">
        <v>734</v>
      </c>
      <c r="E64" s="394">
        <f>'Data import structure'!$N$790</f>
        <v>0</v>
      </c>
      <c r="F64" s="394">
        <f>'Data import structure'!$N$806</f>
        <v>0</v>
      </c>
      <c r="G64" s="379"/>
      <c r="H64" s="386"/>
      <c r="I64" s="394">
        <f>'Data import structure'!$N$791</f>
        <v>0</v>
      </c>
      <c r="J64" s="394">
        <f>'Data import structure'!$N$807</f>
        <v>0</v>
      </c>
      <c r="K64" s="379"/>
      <c r="L64" s="385"/>
      <c r="M64" s="394">
        <f>'Data import structure'!$N$792</f>
        <v>0</v>
      </c>
      <c r="N64" s="394">
        <f>'Data import structure'!$N$808</f>
        <v>0</v>
      </c>
      <c r="O64" s="379"/>
      <c r="P64" s="386"/>
      <c r="Q64" s="394">
        <f>'Data import structure'!$N$793</f>
        <v>0</v>
      </c>
      <c r="R64" s="394">
        <f>'Data import structure'!$N$809</f>
        <v>0</v>
      </c>
      <c r="S64" s="369"/>
      <c r="T64" s="376"/>
      <c r="U64" s="351"/>
      <c r="V64" s="71"/>
      <c r="W64" s="216" t="s">
        <v>516</v>
      </c>
      <c r="X64" s="217" t="s">
        <v>517</v>
      </c>
      <c r="Y64" s="205">
        <f>E61</f>
        <v>0</v>
      </c>
      <c r="Z64" s="205">
        <f>I61</f>
        <v>0</v>
      </c>
      <c r="AA64" s="205">
        <f>M61</f>
        <v>0</v>
      </c>
      <c r="AB64" s="205">
        <f>Q61</f>
        <v>0</v>
      </c>
      <c r="AC64" s="198"/>
      <c r="AD64" s="71"/>
    </row>
    <row r="65" spans="1:30" s="21" customFormat="1" x14ac:dyDescent="0.45">
      <c r="A65" s="19"/>
      <c r="B65" s="381"/>
      <c r="C65" s="391"/>
      <c r="D65" s="376"/>
      <c r="E65" s="385"/>
      <c r="F65" s="385"/>
      <c r="G65" s="379"/>
      <c r="H65" s="385"/>
      <c r="I65" s="385"/>
      <c r="J65" s="385"/>
      <c r="K65" s="379"/>
      <c r="L65" s="385"/>
      <c r="M65" s="385"/>
      <c r="N65" s="385"/>
      <c r="O65" s="379"/>
      <c r="P65" s="386"/>
      <c r="Q65" s="385"/>
      <c r="R65" s="385"/>
      <c r="S65" s="369"/>
      <c r="T65" s="376"/>
      <c r="U65" s="351"/>
      <c r="V65" s="71"/>
      <c r="W65" s="203"/>
      <c r="X65" s="217" t="s">
        <v>514</v>
      </c>
      <c r="Y65" s="205">
        <f>E61</f>
        <v>0</v>
      </c>
      <c r="Z65" s="205">
        <f>I61</f>
        <v>0</v>
      </c>
      <c r="AA65" s="205">
        <f>M61</f>
        <v>0</v>
      </c>
      <c r="AB65" s="205">
        <f>Q61</f>
        <v>0</v>
      </c>
      <c r="AC65" s="198"/>
      <c r="AD65" s="71"/>
    </row>
    <row r="66" spans="1:30" s="21" customFormat="1" x14ac:dyDescent="0.45">
      <c r="A66" s="19"/>
      <c r="B66" s="381" t="s">
        <v>576</v>
      </c>
      <c r="C66" s="382" t="s">
        <v>743</v>
      </c>
      <c r="D66" s="402" t="s">
        <v>494</v>
      </c>
      <c r="E66" s="404"/>
      <c r="F66" s="394">
        <f>'Data import structure'!$N$810</f>
        <v>0</v>
      </c>
      <c r="G66" s="379"/>
      <c r="H66" s="395"/>
      <c r="I66" s="390"/>
      <c r="J66" s="394">
        <f>'Data import structure'!$N$811</f>
        <v>0</v>
      </c>
      <c r="K66" s="379"/>
      <c r="L66" s="385"/>
      <c r="M66" s="390"/>
      <c r="N66" s="394">
        <f>'Data import structure'!$N$812</f>
        <v>0</v>
      </c>
      <c r="O66" s="379"/>
      <c r="P66" s="385"/>
      <c r="Q66" s="390"/>
      <c r="R66" s="394">
        <f>'Data import structure'!$N$813</f>
        <v>0</v>
      </c>
      <c r="S66" s="369"/>
      <c r="T66" s="376"/>
      <c r="U66" s="351"/>
      <c r="V66" s="71"/>
      <c r="W66" s="203"/>
      <c r="X66" s="217" t="s">
        <v>732</v>
      </c>
      <c r="Y66" s="205" t="e">
        <f>(Y65/Y64)*100</f>
        <v>#DIV/0!</v>
      </c>
      <c r="Z66" s="205" t="e">
        <f t="shared" ref="Z66" si="19">(Z65/Z64)*100</f>
        <v>#DIV/0!</v>
      </c>
      <c r="AA66" s="205" t="e">
        <f t="shared" ref="AA66" si="20">(AA65/AA64)*100</f>
        <v>#DIV/0!</v>
      </c>
      <c r="AB66" s="205" t="e">
        <f t="shared" ref="AB66" si="21">(AB65/AB64)*100</f>
        <v>#DIV/0!</v>
      </c>
      <c r="AC66" s="198"/>
      <c r="AD66" s="71"/>
    </row>
    <row r="67" spans="1:30" s="21" customFormat="1" x14ac:dyDescent="0.45">
      <c r="A67" s="19"/>
      <c r="B67" s="376"/>
      <c r="C67" s="387"/>
      <c r="D67" s="376"/>
      <c r="E67" s="385"/>
      <c r="F67" s="385"/>
      <c r="G67" s="379"/>
      <c r="H67" s="385"/>
      <c r="I67" s="385"/>
      <c r="J67" s="385"/>
      <c r="K67" s="379"/>
      <c r="L67" s="385"/>
      <c r="M67" s="385"/>
      <c r="N67" s="385"/>
      <c r="O67" s="379"/>
      <c r="P67" s="385"/>
      <c r="Q67" s="385"/>
      <c r="R67" s="385"/>
      <c r="S67" s="369"/>
      <c r="T67" s="376"/>
      <c r="U67" s="351"/>
      <c r="V67" s="71"/>
      <c r="W67" s="216" t="s">
        <v>520</v>
      </c>
      <c r="X67" s="217" t="s">
        <v>517</v>
      </c>
      <c r="Y67" s="205">
        <f>E62</f>
        <v>0</v>
      </c>
      <c r="Z67" s="205">
        <f>I62</f>
        <v>0</v>
      </c>
      <c r="AA67" s="205">
        <f>M62</f>
        <v>0</v>
      </c>
      <c r="AB67" s="205">
        <f>Q62</f>
        <v>0</v>
      </c>
      <c r="AC67" s="198"/>
      <c r="AD67" s="71"/>
    </row>
    <row r="68" spans="1:30" s="21" customFormat="1" x14ac:dyDescent="0.45">
      <c r="A68" s="19"/>
      <c r="B68" s="376"/>
      <c r="C68" s="399" t="s">
        <v>525</v>
      </c>
      <c r="D68" s="376"/>
      <c r="E68" s="385"/>
      <c r="F68" s="385"/>
      <c r="G68" s="385"/>
      <c r="H68" s="385"/>
      <c r="I68" s="385"/>
      <c r="J68" s="385"/>
      <c r="K68" s="385"/>
      <c r="L68" s="385"/>
      <c r="M68" s="385"/>
      <c r="N68" s="385"/>
      <c r="O68" s="385"/>
      <c r="P68" s="385"/>
      <c r="Q68" s="385"/>
      <c r="R68" s="385"/>
      <c r="S68" s="376"/>
      <c r="T68" s="376"/>
      <c r="U68" s="351"/>
      <c r="V68" s="71"/>
      <c r="W68" s="203"/>
      <c r="X68" s="217" t="s">
        <v>514</v>
      </c>
      <c r="Y68" s="205">
        <f>E62</f>
        <v>0</v>
      </c>
      <c r="Z68" s="205">
        <f>I62</f>
        <v>0</v>
      </c>
      <c r="AA68" s="205">
        <f>M62</f>
        <v>0</v>
      </c>
      <c r="AB68" s="205">
        <f>Q62</f>
        <v>0</v>
      </c>
      <c r="AC68" s="198"/>
      <c r="AD68" s="71"/>
    </row>
    <row r="69" spans="1:30" s="21" customFormat="1" x14ac:dyDescent="0.45">
      <c r="A69" s="19"/>
      <c r="B69" s="376"/>
      <c r="C69" s="361"/>
      <c r="D69" s="376"/>
      <c r="E69" s="385"/>
      <c r="F69" s="385"/>
      <c r="G69" s="385"/>
      <c r="H69" s="385"/>
      <c r="I69" s="385"/>
      <c r="J69" s="385"/>
      <c r="K69" s="385"/>
      <c r="L69" s="385"/>
      <c r="M69" s="385"/>
      <c r="N69" s="385"/>
      <c r="O69" s="385"/>
      <c r="P69" s="385"/>
      <c r="Q69" s="385"/>
      <c r="R69" s="385"/>
      <c r="S69" s="376"/>
      <c r="T69" s="376"/>
      <c r="U69" s="351"/>
      <c r="V69" s="71"/>
      <c r="W69" s="203"/>
      <c r="X69" s="217" t="s">
        <v>732</v>
      </c>
      <c r="Y69" s="205" t="e">
        <f>(Y68/Y67)*100</f>
        <v>#DIV/0!</v>
      </c>
      <c r="Z69" s="205" t="e">
        <f t="shared" ref="Z69" si="22">(Z68/Z67)*100</f>
        <v>#DIV/0!</v>
      </c>
      <c r="AA69" s="205" t="e">
        <f t="shared" ref="AA69" si="23">(AA68/AA67)*100</f>
        <v>#DIV/0!</v>
      </c>
      <c r="AB69" s="205" t="e">
        <f t="shared" ref="AB69" si="24">(AB68/AB67)*100</f>
        <v>#DIV/0!</v>
      </c>
      <c r="AC69" s="198"/>
      <c r="AD69" s="71"/>
    </row>
    <row r="70" spans="1:30" s="21" customFormat="1" ht="14.65" thickBot="1" x14ac:dyDescent="0.5">
      <c r="A70" s="19"/>
      <c r="B70" s="376"/>
      <c r="C70" s="387"/>
      <c r="D70" s="376"/>
      <c r="E70" s="385"/>
      <c r="F70" s="385"/>
      <c r="G70" s="385"/>
      <c r="H70" s="385"/>
      <c r="I70" s="385"/>
      <c r="J70" s="385"/>
      <c r="K70" s="385"/>
      <c r="L70" s="385"/>
      <c r="M70" s="385"/>
      <c r="N70" s="385"/>
      <c r="O70" s="385"/>
      <c r="P70" s="385"/>
      <c r="Q70" s="385"/>
      <c r="R70" s="385"/>
      <c r="S70" s="376"/>
      <c r="T70" s="376"/>
      <c r="U70" s="351"/>
      <c r="V70" s="71"/>
      <c r="W70" s="203"/>
      <c r="X70" s="203"/>
      <c r="Y70" s="71"/>
      <c r="Z70" s="71"/>
      <c r="AA70" s="71"/>
      <c r="AB70" s="71"/>
      <c r="AC70" s="71"/>
      <c r="AD70" s="71"/>
    </row>
    <row r="71" spans="1:30" s="21" customFormat="1" ht="14.45" customHeight="1" thickBot="1" x14ac:dyDescent="0.5">
      <c r="A71" s="196"/>
      <c r="B71" s="405"/>
      <c r="C71" s="406" t="s">
        <v>745</v>
      </c>
      <c r="D71" s="405"/>
      <c r="E71" s="407"/>
      <c r="F71" s="407"/>
      <c r="G71" s="407"/>
      <c r="H71" s="408"/>
      <c r="I71" s="408"/>
      <c r="J71" s="408"/>
      <c r="K71" s="408"/>
      <c r="L71" s="407"/>
      <c r="M71" s="408"/>
      <c r="N71" s="408"/>
      <c r="O71" s="408"/>
      <c r="P71" s="407"/>
      <c r="Q71" s="408"/>
      <c r="R71" s="408"/>
      <c r="S71" s="405"/>
      <c r="T71" s="405"/>
      <c r="U71" s="367"/>
      <c r="V71" s="71"/>
      <c r="W71" s="216" t="s">
        <v>521</v>
      </c>
      <c r="X71" s="217" t="s">
        <v>517</v>
      </c>
      <c r="Y71" s="205">
        <f>E63</f>
        <v>0</v>
      </c>
      <c r="Z71" s="205">
        <f>I63</f>
        <v>0</v>
      </c>
      <c r="AA71" s="205">
        <f>M63</f>
        <v>0</v>
      </c>
      <c r="AB71" s="205">
        <f>Q63</f>
        <v>0</v>
      </c>
      <c r="AC71" s="198"/>
      <c r="AD71" s="71"/>
    </row>
    <row r="72" spans="1:30" s="21" customFormat="1" x14ac:dyDescent="0.45">
      <c r="A72" s="13"/>
      <c r="B72" s="409" t="s">
        <v>746</v>
      </c>
      <c r="C72" s="410" t="s">
        <v>747</v>
      </c>
      <c r="D72" s="411" t="s">
        <v>494</v>
      </c>
      <c r="E72" s="654" t="str">
        <f>'Data questionnaire - mobile'!$E$45:$F$45</f>
        <v>Q4 2024</v>
      </c>
      <c r="F72" s="654"/>
      <c r="G72" s="412"/>
      <c r="H72" s="413"/>
      <c r="I72" s="655" t="str">
        <f>'Data questionnaire - mobile'!$I$45:$J$45</f>
        <v>Q1 2025</v>
      </c>
      <c r="J72" s="655"/>
      <c r="K72" s="414"/>
      <c r="L72" s="415"/>
      <c r="M72" s="655" t="str">
        <f>'Data questionnaire - mobile'!$M$45:$N$45</f>
        <v>Q2 2025</v>
      </c>
      <c r="N72" s="655"/>
      <c r="O72" s="414"/>
      <c r="P72" s="415"/>
      <c r="Q72" s="655" t="str">
        <f>'Data questionnaire - mobile'!$Q$45:$R$45</f>
        <v>Q3 2025</v>
      </c>
      <c r="R72" s="655"/>
      <c r="S72" s="416"/>
      <c r="T72" s="417"/>
      <c r="U72" s="344"/>
      <c r="V72" s="71"/>
      <c r="W72" s="203"/>
      <c r="X72" s="217" t="s">
        <v>514</v>
      </c>
      <c r="Y72" s="205">
        <f>E63</f>
        <v>0</v>
      </c>
      <c r="Z72" s="205">
        <f>I63</f>
        <v>0</v>
      </c>
      <c r="AA72" s="205">
        <f>M63</f>
        <v>0</v>
      </c>
      <c r="AB72" s="205">
        <f>Q63</f>
        <v>0</v>
      </c>
      <c r="AC72" s="198"/>
      <c r="AD72" s="71"/>
    </row>
    <row r="73" spans="1:30" s="21" customFormat="1" x14ac:dyDescent="0.45">
      <c r="A73" s="19"/>
      <c r="B73" s="418" t="s">
        <v>600</v>
      </c>
      <c r="C73" s="410" t="s">
        <v>748</v>
      </c>
      <c r="D73" s="417"/>
      <c r="E73" s="419" t="s">
        <v>517</v>
      </c>
      <c r="F73" s="419" t="s">
        <v>514</v>
      </c>
      <c r="G73" s="419"/>
      <c r="H73" s="420"/>
      <c r="I73" s="419" t="s">
        <v>517</v>
      </c>
      <c r="J73" s="419" t="s">
        <v>514</v>
      </c>
      <c r="K73" s="419"/>
      <c r="L73" s="421"/>
      <c r="M73" s="419" t="s">
        <v>517</v>
      </c>
      <c r="N73" s="419" t="s">
        <v>514</v>
      </c>
      <c r="O73" s="419"/>
      <c r="P73" s="421"/>
      <c r="Q73" s="419" t="s">
        <v>517</v>
      </c>
      <c r="R73" s="419" t="s">
        <v>514</v>
      </c>
      <c r="S73" s="410"/>
      <c r="T73" s="417"/>
      <c r="U73" s="351"/>
      <c r="V73" s="71"/>
      <c r="W73" s="203"/>
      <c r="X73" s="217" t="s">
        <v>732</v>
      </c>
      <c r="Y73" s="205" t="e">
        <f>(Y72/Y71)*100</f>
        <v>#DIV/0!</v>
      </c>
      <c r="Z73" s="205" t="e">
        <f t="shared" ref="Z73" si="25">(Z72/Z71)*100</f>
        <v>#DIV/0!</v>
      </c>
      <c r="AA73" s="205" t="e">
        <f t="shared" ref="AA73" si="26">(AA72/AA71)*100</f>
        <v>#DIV/0!</v>
      </c>
      <c r="AB73" s="205" t="e">
        <f t="shared" ref="AB73" si="27">(AB72/AB71)*100</f>
        <v>#DIV/0!</v>
      </c>
      <c r="AC73" s="198"/>
      <c r="AD73" s="71"/>
    </row>
    <row r="74" spans="1:30" s="21" customFormat="1" x14ac:dyDescent="0.45">
      <c r="A74" s="20"/>
      <c r="B74" s="422" t="s">
        <v>603</v>
      </c>
      <c r="C74" s="423" t="s">
        <v>581</v>
      </c>
      <c r="D74" s="424"/>
      <c r="E74" s="394">
        <f>'Data import structure'!$N$814</f>
        <v>0</v>
      </c>
      <c r="F74" s="394">
        <f>'Data import structure'!$N$834</f>
        <v>0</v>
      </c>
      <c r="G74" s="419"/>
      <c r="H74" s="425"/>
      <c r="I74" s="394">
        <f>'Data import structure'!$N$815</f>
        <v>0</v>
      </c>
      <c r="J74" s="394">
        <f>'Data import structure'!$N$835</f>
        <v>0</v>
      </c>
      <c r="K74" s="419"/>
      <c r="L74" s="425"/>
      <c r="M74" s="394">
        <f>'Data import structure'!$N$816</f>
        <v>0</v>
      </c>
      <c r="N74" s="394">
        <f>'Data import structure'!$N$836</f>
        <v>0</v>
      </c>
      <c r="O74" s="419"/>
      <c r="P74" s="425"/>
      <c r="Q74" s="394">
        <f>'Data import structure'!$N$817</f>
        <v>0</v>
      </c>
      <c r="R74" s="394">
        <f>'Data import structure'!$N$837</f>
        <v>0</v>
      </c>
      <c r="S74" s="410"/>
      <c r="T74" s="417"/>
      <c r="U74" s="426"/>
      <c r="V74" s="71"/>
      <c r="W74" s="203"/>
      <c r="X74" s="203"/>
      <c r="Y74" s="71"/>
      <c r="Z74" s="71"/>
      <c r="AA74" s="71"/>
      <c r="AB74" s="71"/>
      <c r="AC74" s="71"/>
      <c r="AD74" s="71"/>
    </row>
    <row r="75" spans="1:30" s="1" customFormat="1" x14ac:dyDescent="0.45">
      <c r="A75" s="20"/>
      <c r="B75" s="422"/>
      <c r="C75" s="427"/>
      <c r="D75" s="417"/>
      <c r="E75" s="428"/>
      <c r="F75" s="428"/>
      <c r="G75" s="419"/>
      <c r="H75" s="425"/>
      <c r="I75" s="428"/>
      <c r="J75" s="428"/>
      <c r="K75" s="419"/>
      <c r="L75" s="425"/>
      <c r="M75" s="428"/>
      <c r="N75" s="428"/>
      <c r="O75" s="419"/>
      <c r="P75" s="425"/>
      <c r="Q75" s="428"/>
      <c r="R75" s="428"/>
      <c r="S75" s="410"/>
      <c r="T75" s="417"/>
      <c r="U75" s="426"/>
      <c r="V75" s="71"/>
      <c r="W75" s="203"/>
      <c r="X75" s="203"/>
      <c r="Y75" s="71"/>
      <c r="Z75" s="71"/>
      <c r="AA75" s="71"/>
      <c r="AB75" s="71"/>
      <c r="AC75" s="71"/>
      <c r="AD75" s="71"/>
    </row>
    <row r="76" spans="1:30" s="3" customFormat="1" x14ac:dyDescent="0.45">
      <c r="A76" s="20"/>
      <c r="B76" s="422" t="s">
        <v>604</v>
      </c>
      <c r="C76" s="423" t="s">
        <v>521</v>
      </c>
      <c r="D76" s="424"/>
      <c r="E76" s="394">
        <f>'Data import structure'!$N$818</f>
        <v>0</v>
      </c>
      <c r="F76" s="394">
        <f>'Data import structure'!$N$838</f>
        <v>0</v>
      </c>
      <c r="G76" s="419"/>
      <c r="H76" s="425"/>
      <c r="I76" s="394">
        <f>'Data import structure'!$N$819</f>
        <v>0</v>
      </c>
      <c r="J76" s="394">
        <f>'Data import structure'!$N$839</f>
        <v>0</v>
      </c>
      <c r="K76" s="419"/>
      <c r="L76" s="425"/>
      <c r="M76" s="394">
        <f>'Data import structure'!$N$820</f>
        <v>0</v>
      </c>
      <c r="N76" s="394">
        <f>'Data import structure'!$N$840</f>
        <v>0</v>
      </c>
      <c r="O76" s="419"/>
      <c r="P76" s="425"/>
      <c r="Q76" s="394">
        <f>'Data import structure'!$N$821</f>
        <v>0</v>
      </c>
      <c r="R76" s="394">
        <f>'Data import structure'!$N$841</f>
        <v>0</v>
      </c>
      <c r="S76" s="410"/>
      <c r="T76" s="417"/>
      <c r="U76" s="426"/>
      <c r="V76" s="71"/>
      <c r="W76" s="216" t="s">
        <v>522</v>
      </c>
      <c r="X76" s="217" t="s">
        <v>517</v>
      </c>
      <c r="Y76" s="205">
        <f>E64</f>
        <v>0</v>
      </c>
      <c r="Z76" s="205">
        <f>I64</f>
        <v>0</v>
      </c>
      <c r="AA76" s="205">
        <f>M64</f>
        <v>0</v>
      </c>
      <c r="AB76" s="205">
        <f>Q64</f>
        <v>0</v>
      </c>
      <c r="AC76" s="198"/>
      <c r="AD76" s="71"/>
    </row>
    <row r="77" spans="1:30" s="21" customFormat="1" x14ac:dyDescent="0.45">
      <c r="A77" s="20"/>
      <c r="B77" s="422"/>
      <c r="C77" s="427"/>
      <c r="D77" s="417"/>
      <c r="E77" s="428"/>
      <c r="F77" s="428"/>
      <c r="G77" s="419"/>
      <c r="H77" s="425"/>
      <c r="I77" s="428"/>
      <c r="J77" s="428"/>
      <c r="K77" s="419"/>
      <c r="L77" s="425"/>
      <c r="M77" s="428"/>
      <c r="N77" s="428"/>
      <c r="O77" s="419"/>
      <c r="P77" s="425"/>
      <c r="Q77" s="428"/>
      <c r="R77" s="428"/>
      <c r="S77" s="410"/>
      <c r="T77" s="417"/>
      <c r="U77" s="426"/>
      <c r="V77" s="71"/>
      <c r="W77" s="203"/>
      <c r="X77" s="217" t="s">
        <v>514</v>
      </c>
      <c r="Y77" s="205">
        <f>E64</f>
        <v>0</v>
      </c>
      <c r="Z77" s="205">
        <f>I64</f>
        <v>0</v>
      </c>
      <c r="AA77" s="205">
        <f>M64</f>
        <v>0</v>
      </c>
      <c r="AB77" s="205">
        <f>Q64</f>
        <v>0</v>
      </c>
      <c r="AC77" s="198"/>
      <c r="AD77" s="71"/>
    </row>
    <row r="78" spans="1:30" s="21" customFormat="1" x14ac:dyDescent="0.45">
      <c r="A78" s="20"/>
      <c r="B78" s="422" t="s">
        <v>749</v>
      </c>
      <c r="C78" s="429" t="s">
        <v>585</v>
      </c>
      <c r="D78" s="424" t="s">
        <v>734</v>
      </c>
      <c r="E78" s="394">
        <f>'Data import structure'!$N$822</f>
        <v>0</v>
      </c>
      <c r="F78" s="394">
        <f>'Data import structure'!$N$842</f>
        <v>0</v>
      </c>
      <c r="G78" s="419"/>
      <c r="H78" s="425"/>
      <c r="I78" s="394">
        <f>'Data import structure'!$N$823</f>
        <v>0</v>
      </c>
      <c r="J78" s="394">
        <f>'Data import structure'!$N$843</f>
        <v>0</v>
      </c>
      <c r="K78" s="419"/>
      <c r="L78" s="425"/>
      <c r="M78" s="394">
        <f>'Data import structure'!$N$824</f>
        <v>0</v>
      </c>
      <c r="N78" s="394">
        <f>'Data import structure'!$N$844</f>
        <v>0</v>
      </c>
      <c r="O78" s="419"/>
      <c r="P78" s="425"/>
      <c r="Q78" s="394">
        <f>'Data import structure'!$N$825</f>
        <v>0</v>
      </c>
      <c r="R78" s="394">
        <f>'Data import structure'!$N$845</f>
        <v>0</v>
      </c>
      <c r="S78" s="410"/>
      <c r="T78" s="417"/>
      <c r="U78" s="426"/>
      <c r="V78" s="71"/>
      <c r="W78" s="203"/>
      <c r="X78" s="217" t="s">
        <v>732</v>
      </c>
      <c r="Y78" s="205" t="e">
        <f>(Y77/Y76)*100</f>
        <v>#DIV/0!</v>
      </c>
      <c r="Z78" s="205" t="e">
        <f t="shared" ref="Z78" si="28">(Z77/Z76)*100</f>
        <v>#DIV/0!</v>
      </c>
      <c r="AA78" s="205" t="e">
        <f t="shared" ref="AA78" si="29">(AA77/AA76)*100</f>
        <v>#DIV/0!</v>
      </c>
      <c r="AB78" s="205" t="e">
        <f t="shared" ref="AB78" si="30">(AB77/AB76)*100</f>
        <v>#DIV/0!</v>
      </c>
      <c r="AC78" s="198"/>
      <c r="AD78" s="71"/>
    </row>
    <row r="79" spans="1:30" s="21" customFormat="1" x14ac:dyDescent="0.45">
      <c r="A79" s="20"/>
      <c r="B79" s="422" t="s">
        <v>750</v>
      </c>
      <c r="C79" s="427"/>
      <c r="D79" s="424" t="s">
        <v>736</v>
      </c>
      <c r="E79" s="394">
        <f>'Data import structure'!$N$826</f>
        <v>0</v>
      </c>
      <c r="F79" s="394">
        <f>'Data import structure'!$N$846</f>
        <v>0</v>
      </c>
      <c r="G79" s="419"/>
      <c r="H79" s="430"/>
      <c r="I79" s="394">
        <f>'Data import structure'!$N$827</f>
        <v>0</v>
      </c>
      <c r="J79" s="394">
        <f>'Data import structure'!$N$847</f>
        <v>0</v>
      </c>
      <c r="K79" s="419"/>
      <c r="L79" s="425"/>
      <c r="M79" s="394">
        <f>'Data import structure'!$N$828</f>
        <v>0</v>
      </c>
      <c r="N79" s="394">
        <f>'Data import structure'!$N$848</f>
        <v>0</v>
      </c>
      <c r="O79" s="419"/>
      <c r="P79" s="425"/>
      <c r="Q79" s="394">
        <f>'Data import structure'!$N$829</f>
        <v>0</v>
      </c>
      <c r="R79" s="394">
        <f>'Data import structure'!$N$849</f>
        <v>0</v>
      </c>
      <c r="S79" s="410"/>
      <c r="T79" s="417"/>
      <c r="U79" s="426"/>
      <c r="V79" s="71"/>
      <c r="W79" s="203"/>
      <c r="X79" s="203"/>
      <c r="Y79" s="71"/>
      <c r="Z79" s="71"/>
      <c r="AA79" s="71"/>
      <c r="AB79" s="71"/>
      <c r="AC79" s="71"/>
      <c r="AD79" s="71"/>
    </row>
    <row r="80" spans="1:30" s="21" customFormat="1" ht="14.65" thickBot="1" x14ac:dyDescent="0.5">
      <c r="A80" s="20"/>
      <c r="B80" s="422" t="s">
        <v>751</v>
      </c>
      <c r="C80" s="427"/>
      <c r="D80" s="424" t="s">
        <v>738</v>
      </c>
      <c r="E80" s="394">
        <f>'Data import structure'!$N$830</f>
        <v>0</v>
      </c>
      <c r="F80" s="394">
        <f>'Data import structure'!$N$850</f>
        <v>0</v>
      </c>
      <c r="G80" s="419"/>
      <c r="H80" s="430"/>
      <c r="I80" s="394">
        <f>'Data import structure'!$N$831</f>
        <v>0</v>
      </c>
      <c r="J80" s="394">
        <f>'Data import structure'!$N$851</f>
        <v>0</v>
      </c>
      <c r="K80" s="419"/>
      <c r="L80" s="425"/>
      <c r="M80" s="394">
        <f>'Data import structure'!$N$832</f>
        <v>0</v>
      </c>
      <c r="N80" s="394">
        <f>'Data import structure'!$N$852</f>
        <v>0</v>
      </c>
      <c r="O80" s="419"/>
      <c r="P80" s="425"/>
      <c r="Q80" s="394">
        <f>'Data import structure'!$N$833</f>
        <v>0</v>
      </c>
      <c r="R80" s="394">
        <f>'Data import structure'!$N$853</f>
        <v>0</v>
      </c>
      <c r="S80" s="410"/>
      <c r="T80" s="417"/>
      <c r="U80" s="426"/>
      <c r="V80" s="71"/>
      <c r="W80" s="208" t="s">
        <v>652</v>
      </c>
      <c r="X80" s="208"/>
      <c r="Y80" s="215" t="str">
        <f>$E$37</f>
        <v>Q4 2024</v>
      </c>
      <c r="Z80" s="215" t="str">
        <f>$I$37</f>
        <v>Q1 2025</v>
      </c>
      <c r="AA80" s="215" t="str">
        <f>$M$37</f>
        <v>Q2 2025</v>
      </c>
      <c r="AB80" s="215" t="str">
        <f>$Q$37</f>
        <v>Q3 2025</v>
      </c>
      <c r="AC80" s="71"/>
      <c r="AD80" s="71"/>
    </row>
    <row r="81" spans="1:30" s="1" customFormat="1" ht="38.1" customHeight="1" x14ac:dyDescent="0.45">
      <c r="A81" s="20"/>
      <c r="B81" s="417"/>
      <c r="C81" s="427"/>
      <c r="D81" s="417"/>
      <c r="E81" s="419" t="s">
        <v>752</v>
      </c>
      <c r="F81" s="419" t="s">
        <v>514</v>
      </c>
      <c r="G81" s="419"/>
      <c r="H81" s="425"/>
      <c r="I81" s="419" t="s">
        <v>752</v>
      </c>
      <c r="J81" s="419" t="s">
        <v>514</v>
      </c>
      <c r="K81" s="419"/>
      <c r="L81" s="425"/>
      <c r="M81" s="419" t="s">
        <v>752</v>
      </c>
      <c r="N81" s="419" t="s">
        <v>514</v>
      </c>
      <c r="O81" s="419"/>
      <c r="P81" s="425"/>
      <c r="Q81" s="419" t="s">
        <v>752</v>
      </c>
      <c r="R81" s="419" t="s">
        <v>514</v>
      </c>
      <c r="S81" s="410"/>
      <c r="T81" s="417"/>
      <c r="U81" s="426"/>
      <c r="V81" s="71"/>
      <c r="W81" s="216" t="s">
        <v>757</v>
      </c>
      <c r="X81" s="217"/>
      <c r="Y81" s="205">
        <f>F44</f>
        <v>0</v>
      </c>
      <c r="Z81" s="205">
        <f>J44</f>
        <v>0</v>
      </c>
      <c r="AA81" s="205">
        <f>N44</f>
        <v>0</v>
      </c>
      <c r="AB81" s="205">
        <f>R44</f>
        <v>0</v>
      </c>
      <c r="AC81" s="198"/>
      <c r="AD81" s="71"/>
    </row>
    <row r="82" spans="1:30" s="3" customFormat="1" x14ac:dyDescent="0.45">
      <c r="A82" s="20"/>
      <c r="B82" s="422" t="s">
        <v>753</v>
      </c>
      <c r="C82" s="423" t="s">
        <v>754</v>
      </c>
      <c r="D82" s="424"/>
      <c r="E82" s="394">
        <f>'Data import structure'!$N$854</f>
        <v>0</v>
      </c>
      <c r="F82" s="394">
        <f>'Data import structure'!$N$858</f>
        <v>0</v>
      </c>
      <c r="G82" s="419"/>
      <c r="H82" s="425"/>
      <c r="I82" s="394">
        <f>'Data import structure'!$N$855</f>
        <v>0</v>
      </c>
      <c r="J82" s="394">
        <f>'Data import structure'!$N$859</f>
        <v>0</v>
      </c>
      <c r="K82" s="419"/>
      <c r="L82" s="425"/>
      <c r="M82" s="394">
        <f>'Data import structure'!$N$856</f>
        <v>0</v>
      </c>
      <c r="N82" s="394">
        <f>'Data import structure'!$N$860</f>
        <v>0</v>
      </c>
      <c r="O82" s="419"/>
      <c r="P82" s="425"/>
      <c r="Q82" s="394">
        <f>'Data import structure'!$N$857</f>
        <v>0</v>
      </c>
      <c r="R82" s="394">
        <f>'Data import structure'!$N$861</f>
        <v>0</v>
      </c>
      <c r="S82" s="410"/>
      <c r="T82" s="417"/>
      <c r="U82" s="426"/>
      <c r="V82" s="71"/>
      <c r="W82" s="216" t="s">
        <v>758</v>
      </c>
      <c r="X82" s="217"/>
      <c r="Y82" s="205">
        <f>E78</f>
        <v>0</v>
      </c>
      <c r="Z82" s="205">
        <f>I78</f>
        <v>0</v>
      </c>
      <c r="AA82" s="205">
        <f>M78</f>
        <v>0</v>
      </c>
      <c r="AB82" s="205">
        <f>Q78</f>
        <v>0</v>
      </c>
      <c r="AC82" s="198"/>
      <c r="AD82" s="71"/>
    </row>
    <row r="83" spans="1:30" s="21" customFormat="1" x14ac:dyDescent="0.45">
      <c r="A83" s="20"/>
      <c r="B83" s="417"/>
      <c r="C83" s="427"/>
      <c r="D83" s="417"/>
      <c r="E83" s="428"/>
      <c r="F83" s="428"/>
      <c r="G83" s="419"/>
      <c r="H83" s="425"/>
      <c r="I83" s="428"/>
      <c r="J83" s="428"/>
      <c r="K83" s="419"/>
      <c r="L83" s="425"/>
      <c r="M83" s="428"/>
      <c r="N83" s="428"/>
      <c r="O83" s="419"/>
      <c r="P83" s="425"/>
      <c r="Q83" s="428"/>
      <c r="R83" s="428"/>
      <c r="S83" s="410"/>
      <c r="T83" s="417"/>
      <c r="U83" s="426"/>
      <c r="V83" s="71"/>
      <c r="W83" s="216" t="s">
        <v>759</v>
      </c>
      <c r="X83" s="217"/>
      <c r="Y83" s="205">
        <f>F61+F62+F63+F64+F66</f>
        <v>0</v>
      </c>
      <c r="Z83" s="205">
        <f>J61+J62+J63+J64+J66</f>
        <v>0</v>
      </c>
      <c r="AA83" s="205">
        <f>N61+N62+N63+N64+N66</f>
        <v>0</v>
      </c>
      <c r="AB83" s="205">
        <f>R61+R62+R63+R64+R66</f>
        <v>0</v>
      </c>
      <c r="AC83" s="198"/>
      <c r="AD83" s="71"/>
    </row>
    <row r="84" spans="1:30" s="21" customFormat="1" x14ac:dyDescent="0.45">
      <c r="A84" s="13"/>
      <c r="B84" s="431"/>
      <c r="C84" s="410"/>
      <c r="D84" s="432"/>
      <c r="E84" s="654" t="str">
        <f>'Data questionnaire - mobile'!$E$45:$F$45</f>
        <v>Q4 2024</v>
      </c>
      <c r="F84" s="654"/>
      <c r="G84" s="412"/>
      <c r="H84" s="413"/>
      <c r="I84" s="654" t="str">
        <f>'Data questionnaire - mobile'!$I$45:$J$45</f>
        <v>Q1 2025</v>
      </c>
      <c r="J84" s="654"/>
      <c r="K84" s="414"/>
      <c r="L84" s="415"/>
      <c r="M84" s="654" t="str">
        <f>'Data questionnaire - mobile'!$M$45:$N$45</f>
        <v>Q2 2025</v>
      </c>
      <c r="N84" s="654"/>
      <c r="O84" s="414"/>
      <c r="P84" s="415"/>
      <c r="Q84" s="654" t="str">
        <f>'Data questionnaire - mobile'!$Q$45:$R$45</f>
        <v>Q3 2025</v>
      </c>
      <c r="R84" s="654"/>
      <c r="S84" s="410"/>
      <c r="T84" s="417"/>
      <c r="U84" s="344"/>
      <c r="V84" s="71"/>
      <c r="W84" s="203"/>
      <c r="X84" s="203"/>
      <c r="Y84" s="203"/>
      <c r="Z84" s="203"/>
      <c r="AA84" s="203"/>
      <c r="AB84" s="203"/>
      <c r="AC84" s="203"/>
      <c r="AD84" s="203"/>
    </row>
    <row r="85" spans="1:30" s="21" customFormat="1" x14ac:dyDescent="0.45">
      <c r="A85" s="19"/>
      <c r="B85" s="418" t="s">
        <v>607</v>
      </c>
      <c r="C85" s="410" t="s">
        <v>755</v>
      </c>
      <c r="D85" s="417"/>
      <c r="E85" s="419" t="s">
        <v>517</v>
      </c>
      <c r="F85" s="419" t="s">
        <v>514</v>
      </c>
      <c r="G85" s="419"/>
      <c r="H85" s="420"/>
      <c r="I85" s="419" t="s">
        <v>517</v>
      </c>
      <c r="J85" s="419" t="s">
        <v>514</v>
      </c>
      <c r="K85" s="419"/>
      <c r="L85" s="421"/>
      <c r="M85" s="419" t="s">
        <v>517</v>
      </c>
      <c r="N85" s="419" t="s">
        <v>514</v>
      </c>
      <c r="O85" s="419"/>
      <c r="P85" s="421"/>
      <c r="Q85" s="419" t="s">
        <v>517</v>
      </c>
      <c r="R85" s="419" t="s">
        <v>514</v>
      </c>
      <c r="S85" s="410"/>
      <c r="T85" s="417"/>
      <c r="U85" s="351"/>
      <c r="V85" s="71"/>
      <c r="W85" s="203"/>
      <c r="X85" s="203"/>
      <c r="Y85" s="71"/>
      <c r="Z85" s="71"/>
      <c r="AA85" s="71"/>
      <c r="AB85" s="71"/>
      <c r="AC85" s="71"/>
      <c r="AD85" s="71"/>
    </row>
    <row r="86" spans="1:30" s="21" customFormat="1" ht="14.65" thickBot="1" x14ac:dyDescent="0.5">
      <c r="A86" s="20"/>
      <c r="B86" s="422" t="s">
        <v>611</v>
      </c>
      <c r="C86" s="423" t="s">
        <v>581</v>
      </c>
      <c r="D86" s="424"/>
      <c r="E86" s="394">
        <f>'Data import structure'!$N$862</f>
        <v>0</v>
      </c>
      <c r="F86" s="394">
        <f>'Data import structure'!$N$874</f>
        <v>0</v>
      </c>
      <c r="G86" s="419"/>
      <c r="H86" s="425"/>
      <c r="I86" s="394">
        <f>'Data import structure'!$N$863</f>
        <v>0</v>
      </c>
      <c r="J86" s="394">
        <f>'Data import structure'!$N$875</f>
        <v>0</v>
      </c>
      <c r="K86" s="419"/>
      <c r="L86" s="425"/>
      <c r="M86" s="394">
        <f>'Data import structure'!$N$864</f>
        <v>0</v>
      </c>
      <c r="N86" s="394">
        <f>'Data import structure'!$N$876</f>
        <v>0</v>
      </c>
      <c r="O86" s="419"/>
      <c r="P86" s="425"/>
      <c r="Q86" s="394">
        <f>'Data import structure'!$N$865</f>
        <v>0</v>
      </c>
      <c r="R86" s="394">
        <f>'Data import structure'!$N$877</f>
        <v>0</v>
      </c>
      <c r="S86" s="410"/>
      <c r="T86" s="417"/>
      <c r="U86" s="426"/>
      <c r="V86" s="71"/>
      <c r="W86" s="220" t="s">
        <v>760</v>
      </c>
      <c r="X86" s="220"/>
      <c r="Y86" s="71"/>
      <c r="Z86" s="71"/>
      <c r="AA86" s="71"/>
      <c r="AB86" s="71"/>
      <c r="AC86" s="71"/>
      <c r="AD86" s="71"/>
    </row>
    <row r="87" spans="1:30" s="21" customFormat="1" ht="15" thickTop="1" thickBot="1" x14ac:dyDescent="0.5">
      <c r="A87" s="20"/>
      <c r="B87" s="422" t="s">
        <v>621</v>
      </c>
      <c r="C87" s="423" t="s">
        <v>521</v>
      </c>
      <c r="D87" s="424"/>
      <c r="E87" s="394">
        <f>'Data import structure'!$N$866</f>
        <v>0</v>
      </c>
      <c r="F87" s="394">
        <f>'Data import structure'!$N$878</f>
        <v>0</v>
      </c>
      <c r="G87" s="419"/>
      <c r="H87" s="425"/>
      <c r="I87" s="394">
        <f>'Data import structure'!$N$867</f>
        <v>0</v>
      </c>
      <c r="J87" s="394">
        <f>'Data import structure'!$N$879</f>
        <v>0</v>
      </c>
      <c r="K87" s="419"/>
      <c r="L87" s="425"/>
      <c r="M87" s="394">
        <f>'Data import structure'!$N$868</f>
        <v>0</v>
      </c>
      <c r="N87" s="394">
        <f>'Data import structure'!$N$880</f>
        <v>0</v>
      </c>
      <c r="O87" s="419"/>
      <c r="P87" s="425"/>
      <c r="Q87" s="394">
        <f>'Data import structure'!$N$869</f>
        <v>0</v>
      </c>
      <c r="R87" s="394">
        <f>'Data import structure'!$N$881</f>
        <v>0</v>
      </c>
      <c r="S87" s="410"/>
      <c r="T87" s="417"/>
      <c r="U87" s="426"/>
      <c r="V87" s="71"/>
      <c r="W87" s="258" t="s">
        <v>668</v>
      </c>
      <c r="X87" s="258"/>
      <c r="Y87" s="215" t="str">
        <f>$E$37</f>
        <v>Q4 2024</v>
      </c>
      <c r="Z87" s="215" t="str">
        <f>$I$37</f>
        <v>Q1 2025</v>
      </c>
      <c r="AA87" s="215" t="str">
        <f>$M$37</f>
        <v>Q2 2025</v>
      </c>
      <c r="AB87" s="215" t="str">
        <f>$Q$37</f>
        <v>Q3 2025</v>
      </c>
      <c r="AC87" s="71"/>
      <c r="AD87" s="71"/>
    </row>
    <row r="88" spans="1:30" s="21" customFormat="1" x14ac:dyDescent="0.45">
      <c r="A88" s="20"/>
      <c r="B88" s="422" t="s">
        <v>625</v>
      </c>
      <c r="C88" s="423" t="s">
        <v>585</v>
      </c>
      <c r="D88" s="424"/>
      <c r="E88" s="394">
        <f>'Data import structure'!$N$870</f>
        <v>0</v>
      </c>
      <c r="F88" s="394">
        <f>'Data import structure'!$N$882</f>
        <v>0</v>
      </c>
      <c r="G88" s="419"/>
      <c r="H88" s="425"/>
      <c r="I88" s="394">
        <f>'Data import structure'!$N$871</f>
        <v>0</v>
      </c>
      <c r="J88" s="394">
        <f>'Data import structure'!$N$883</f>
        <v>0</v>
      </c>
      <c r="K88" s="419"/>
      <c r="L88" s="425"/>
      <c r="M88" s="394">
        <f>'Data import structure'!$N$872</f>
        <v>0</v>
      </c>
      <c r="N88" s="394">
        <f>'Data import structure'!$N$884</f>
        <v>0</v>
      </c>
      <c r="O88" s="419"/>
      <c r="P88" s="425"/>
      <c r="Q88" s="394">
        <f>'Data import structure'!$N$873</f>
        <v>0</v>
      </c>
      <c r="R88" s="394">
        <f>'Data import structure'!$N$885</f>
        <v>0</v>
      </c>
      <c r="S88" s="410"/>
      <c r="T88" s="417"/>
      <c r="U88" s="426"/>
      <c r="V88" s="71"/>
      <c r="W88" s="216" t="s">
        <v>670</v>
      </c>
      <c r="X88" s="217"/>
      <c r="Y88" s="205" t="e">
        <f>F74/E74</f>
        <v>#DIV/0!</v>
      </c>
      <c r="Z88" s="205" t="e">
        <f>J74/I74</f>
        <v>#DIV/0!</v>
      </c>
      <c r="AA88" s="205" t="e">
        <f>N74/M74</f>
        <v>#DIV/0!</v>
      </c>
      <c r="AB88" s="205" t="e">
        <f>R74/Q74</f>
        <v>#DIV/0!</v>
      </c>
      <c r="AC88" s="198"/>
      <c r="AD88" s="71"/>
    </row>
    <row r="89" spans="1:30" s="21" customFormat="1" ht="14.45" customHeight="1" x14ac:dyDescent="0.45">
      <c r="A89" s="20"/>
      <c r="B89" s="417"/>
      <c r="C89" s="433"/>
      <c r="D89" s="417"/>
      <c r="E89" s="428"/>
      <c r="F89" s="425"/>
      <c r="G89" s="419"/>
      <c r="H89" s="425"/>
      <c r="I89" s="428"/>
      <c r="J89" s="425"/>
      <c r="K89" s="419"/>
      <c r="L89" s="425"/>
      <c r="M89" s="428"/>
      <c r="N89" s="425"/>
      <c r="O89" s="419"/>
      <c r="P89" s="425"/>
      <c r="Q89" s="425"/>
      <c r="R89" s="425"/>
      <c r="S89" s="410"/>
      <c r="T89" s="417"/>
      <c r="U89" s="426"/>
      <c r="V89" s="71"/>
      <c r="W89" s="216" t="s">
        <v>675</v>
      </c>
      <c r="X89" s="217"/>
      <c r="Y89" s="205" t="e">
        <f>F76/E76</f>
        <v>#DIV/0!</v>
      </c>
      <c r="Z89" s="205" t="e">
        <f>J76/I76</f>
        <v>#DIV/0!</v>
      </c>
      <c r="AA89" s="205" t="e">
        <f>N76/M76</f>
        <v>#DIV/0!</v>
      </c>
      <c r="AB89" s="205" t="e">
        <f>R76/Q76</f>
        <v>#DIV/0!</v>
      </c>
      <c r="AC89" s="198"/>
      <c r="AD89" s="71"/>
    </row>
    <row r="90" spans="1:30" s="21" customFormat="1" x14ac:dyDescent="0.45">
      <c r="A90" s="13"/>
      <c r="B90" s="434" t="s">
        <v>638</v>
      </c>
      <c r="C90" s="435" t="s">
        <v>756</v>
      </c>
      <c r="D90" s="436" t="s">
        <v>494</v>
      </c>
      <c r="E90" s="661" t="str">
        <f>'Data questionnaire - mobile'!$E$45:$F$45</f>
        <v>Q4 2024</v>
      </c>
      <c r="F90" s="661"/>
      <c r="G90" s="437"/>
      <c r="H90" s="438"/>
      <c r="I90" s="659" t="str">
        <f>'Data questionnaire - mobile'!$I$45:$J$45</f>
        <v>Q1 2025</v>
      </c>
      <c r="J90" s="659"/>
      <c r="K90" s="439"/>
      <c r="L90" s="440"/>
      <c r="M90" s="659" t="str">
        <f>'Data questionnaire - mobile'!$M$45:$N$45</f>
        <v>Q2 2025</v>
      </c>
      <c r="N90" s="659"/>
      <c r="O90" s="439"/>
      <c r="P90" s="440"/>
      <c r="Q90" s="659" t="str">
        <f>'Data questionnaire - mobile'!$Q$45:$R$45</f>
        <v>Q3 2025</v>
      </c>
      <c r="R90" s="659"/>
      <c r="S90" s="435"/>
      <c r="T90" s="441"/>
      <c r="U90" s="344"/>
      <c r="V90" s="71"/>
      <c r="W90" s="216" t="s">
        <v>682</v>
      </c>
      <c r="X90" s="217" t="s">
        <v>734</v>
      </c>
      <c r="Y90" s="205" t="e">
        <f>F78/E78</f>
        <v>#DIV/0!</v>
      </c>
      <c r="Z90" s="205" t="e">
        <f>J78/I78</f>
        <v>#DIV/0!</v>
      </c>
      <c r="AA90" s="205" t="e">
        <f>N78/M78</f>
        <v>#DIV/0!</v>
      </c>
      <c r="AB90" s="205" t="e">
        <f>R78/Q78</f>
        <v>#DIV/0!</v>
      </c>
      <c r="AC90" s="198"/>
      <c r="AD90" s="71"/>
    </row>
    <row r="91" spans="1:30" s="21" customFormat="1" x14ac:dyDescent="0.45">
      <c r="A91" s="19"/>
      <c r="B91" s="442" t="s">
        <v>640</v>
      </c>
      <c r="C91" s="435" t="s">
        <v>748</v>
      </c>
      <c r="D91" s="441"/>
      <c r="E91" s="443" t="s">
        <v>517</v>
      </c>
      <c r="F91" s="443" t="s">
        <v>126</v>
      </c>
      <c r="G91" s="443"/>
      <c r="H91" s="444"/>
      <c r="I91" s="443" t="s">
        <v>517</v>
      </c>
      <c r="J91" s="443" t="s">
        <v>126</v>
      </c>
      <c r="K91" s="443"/>
      <c r="L91" s="445"/>
      <c r="M91" s="443" t="s">
        <v>517</v>
      </c>
      <c r="N91" s="443" t="s">
        <v>126</v>
      </c>
      <c r="O91" s="443"/>
      <c r="P91" s="445"/>
      <c r="Q91" s="443" t="s">
        <v>517</v>
      </c>
      <c r="R91" s="443" t="s">
        <v>126</v>
      </c>
      <c r="S91" s="435"/>
      <c r="T91" s="441"/>
      <c r="U91" s="351"/>
      <c r="V91" s="71"/>
      <c r="W91" s="203"/>
      <c r="X91" s="217" t="s">
        <v>141</v>
      </c>
      <c r="Y91" s="205" t="e">
        <f>F79/E79</f>
        <v>#DIV/0!</v>
      </c>
      <c r="Z91" s="205" t="e">
        <f t="shared" ref="Z91:Z92" si="31">J79/I79</f>
        <v>#DIV/0!</v>
      </c>
      <c r="AA91" s="205" t="e">
        <f t="shared" ref="AA91:AA92" si="32">N79/M79</f>
        <v>#DIV/0!</v>
      </c>
      <c r="AB91" s="205" t="e">
        <f t="shared" ref="AB91:AB92" si="33">R79/Q79</f>
        <v>#DIV/0!</v>
      </c>
      <c r="AC91" s="198"/>
      <c r="AD91" s="71"/>
    </row>
    <row r="92" spans="1:30" s="21" customFormat="1" x14ac:dyDescent="0.45">
      <c r="A92" s="20"/>
      <c r="B92" s="446" t="s">
        <v>642</v>
      </c>
      <c r="C92" s="447" t="s">
        <v>581</v>
      </c>
      <c r="D92" s="448"/>
      <c r="E92" s="394">
        <f>'Data import structure'!$N$886</f>
        <v>0</v>
      </c>
      <c r="F92" s="394">
        <f>'Data import structure'!$N$906</f>
        <v>0</v>
      </c>
      <c r="G92" s="443"/>
      <c r="H92" s="449"/>
      <c r="I92" s="394">
        <f>'Data import structure'!$N$887</f>
        <v>0</v>
      </c>
      <c r="J92" s="394">
        <f>'Data import structure'!$N$907</f>
        <v>0</v>
      </c>
      <c r="K92" s="443"/>
      <c r="L92" s="449"/>
      <c r="M92" s="394">
        <f>'Data import structure'!$N$888</f>
        <v>0</v>
      </c>
      <c r="N92" s="394">
        <f>'Data import structure'!$N$908</f>
        <v>0</v>
      </c>
      <c r="O92" s="443"/>
      <c r="P92" s="449"/>
      <c r="Q92" s="394">
        <f>'Data import structure'!$N$889</f>
        <v>0</v>
      </c>
      <c r="R92" s="394">
        <f>'Data import structure'!$N$909</f>
        <v>0</v>
      </c>
      <c r="S92" s="435"/>
      <c r="T92" s="441"/>
      <c r="U92" s="426"/>
      <c r="V92" s="71"/>
      <c r="W92" s="203"/>
      <c r="X92" s="217" t="s">
        <v>762</v>
      </c>
      <c r="Y92" s="205" t="e">
        <f t="shared" ref="Y92" si="34">F80/E80</f>
        <v>#DIV/0!</v>
      </c>
      <c r="Z92" s="205" t="e">
        <f t="shared" si="31"/>
        <v>#DIV/0!</v>
      </c>
      <c r="AA92" s="205" t="e">
        <f t="shared" si="32"/>
        <v>#DIV/0!</v>
      </c>
      <c r="AB92" s="205" t="e">
        <f t="shared" si="33"/>
        <v>#DIV/0!</v>
      </c>
      <c r="AC92" s="198"/>
      <c r="AD92" s="71"/>
    </row>
    <row r="93" spans="1:30" s="1" customFormat="1" x14ac:dyDescent="0.45">
      <c r="A93" s="20"/>
      <c r="B93" s="446"/>
      <c r="C93" s="450"/>
      <c r="D93" s="441"/>
      <c r="E93" s="451"/>
      <c r="F93" s="451"/>
      <c r="G93" s="443"/>
      <c r="H93" s="449"/>
      <c r="I93" s="449"/>
      <c r="J93" s="451"/>
      <c r="K93" s="443"/>
      <c r="L93" s="449"/>
      <c r="M93" s="449"/>
      <c r="N93" s="451"/>
      <c r="O93" s="443"/>
      <c r="P93" s="449"/>
      <c r="Q93" s="449"/>
      <c r="R93" s="449"/>
      <c r="S93" s="435"/>
      <c r="T93" s="441"/>
      <c r="U93" s="426"/>
      <c r="V93" s="71"/>
      <c r="W93" s="216" t="s">
        <v>763</v>
      </c>
      <c r="X93" s="217"/>
      <c r="Y93" s="205" t="e">
        <f>F82/E82</f>
        <v>#DIV/0!</v>
      </c>
      <c r="Z93" s="205" t="e">
        <f>J82/I82</f>
        <v>#DIV/0!</v>
      </c>
      <c r="AA93" s="205" t="e">
        <f>N82/M82</f>
        <v>#DIV/0!</v>
      </c>
      <c r="AB93" s="205" t="e">
        <f>R82/Q82</f>
        <v>#DIV/0!</v>
      </c>
      <c r="AC93" s="198"/>
      <c r="AD93" s="71"/>
    </row>
    <row r="94" spans="1:30" s="3" customFormat="1" x14ac:dyDescent="0.45">
      <c r="A94" s="20"/>
      <c r="B94" s="446" t="s">
        <v>648</v>
      </c>
      <c r="C94" s="447" t="s">
        <v>521</v>
      </c>
      <c r="D94" s="448"/>
      <c r="E94" s="394">
        <f>'Data import structure'!$N$890</f>
        <v>0</v>
      </c>
      <c r="F94" s="394">
        <f>'Data import structure'!$N$910</f>
        <v>0</v>
      </c>
      <c r="G94" s="443"/>
      <c r="H94" s="449"/>
      <c r="I94" s="394">
        <f>'Data import structure'!$N$891</f>
        <v>0</v>
      </c>
      <c r="J94" s="394">
        <f>'Data import structure'!$N$911</f>
        <v>0</v>
      </c>
      <c r="K94" s="443"/>
      <c r="L94" s="449"/>
      <c r="M94" s="394">
        <f>'Data import structure'!$N$892</f>
        <v>0</v>
      </c>
      <c r="N94" s="394">
        <f>'Data import structure'!$N$912</f>
        <v>0</v>
      </c>
      <c r="O94" s="443"/>
      <c r="P94" s="449"/>
      <c r="Q94" s="394">
        <f>'Data import structure'!$N$893</f>
        <v>0</v>
      </c>
      <c r="R94" s="394">
        <f>'Data import structure'!$N$913</f>
        <v>0</v>
      </c>
      <c r="S94" s="435"/>
      <c r="T94" s="441"/>
      <c r="U94" s="426"/>
      <c r="V94" s="71"/>
      <c r="W94" s="203"/>
      <c r="X94" s="203"/>
      <c r="Y94" s="203"/>
      <c r="Z94" s="203"/>
      <c r="AA94" s="203"/>
      <c r="AB94" s="203"/>
      <c r="AC94" s="71"/>
      <c r="AD94" s="71"/>
    </row>
    <row r="95" spans="1:30" s="21" customFormat="1" ht="14.65" thickBot="1" x14ac:dyDescent="0.5">
      <c r="A95" s="20"/>
      <c r="B95" s="446"/>
      <c r="C95" s="450"/>
      <c r="D95" s="441"/>
      <c r="E95" s="451"/>
      <c r="F95" s="451"/>
      <c r="G95" s="443"/>
      <c r="H95" s="449"/>
      <c r="I95" s="449"/>
      <c r="J95" s="451"/>
      <c r="K95" s="443"/>
      <c r="L95" s="449"/>
      <c r="M95" s="449"/>
      <c r="N95" s="451"/>
      <c r="O95" s="443"/>
      <c r="P95" s="449"/>
      <c r="Q95" s="449"/>
      <c r="R95" s="449"/>
      <c r="S95" s="435"/>
      <c r="T95" s="441"/>
      <c r="U95" s="426"/>
      <c r="V95" s="71"/>
      <c r="W95" s="258" t="s">
        <v>685</v>
      </c>
      <c r="X95" s="258"/>
      <c r="Y95" s="215" t="str">
        <f>$E$37</f>
        <v>Q4 2024</v>
      </c>
      <c r="Z95" s="215" t="str">
        <f>$I$37</f>
        <v>Q1 2025</v>
      </c>
      <c r="AA95" s="215" t="str">
        <f>$M$37</f>
        <v>Q2 2025</v>
      </c>
      <c r="AB95" s="215" t="str">
        <f>$Q$37</f>
        <v>Q3 2025</v>
      </c>
      <c r="AC95" s="71"/>
      <c r="AD95" s="71"/>
    </row>
    <row r="96" spans="1:30" s="21" customFormat="1" x14ac:dyDescent="0.45">
      <c r="A96" s="20"/>
      <c r="B96" s="446" t="s">
        <v>661</v>
      </c>
      <c r="C96" s="452" t="s">
        <v>585</v>
      </c>
      <c r="D96" s="448" t="s">
        <v>734</v>
      </c>
      <c r="E96" s="394">
        <f>'Data import structure'!$N$894</f>
        <v>0</v>
      </c>
      <c r="F96" s="394">
        <f>'Data import structure'!$N$914</f>
        <v>0</v>
      </c>
      <c r="G96" s="443"/>
      <c r="H96" s="449"/>
      <c r="I96" s="394">
        <f>'Data import structure'!$N$895</f>
        <v>0</v>
      </c>
      <c r="J96" s="394">
        <f>'Data import structure'!$N$915</f>
        <v>0</v>
      </c>
      <c r="K96" s="443"/>
      <c r="L96" s="449"/>
      <c r="M96" s="394">
        <f>'Data import structure'!$N$896</f>
        <v>0</v>
      </c>
      <c r="N96" s="394">
        <f>'Data import structure'!$N$916</f>
        <v>0</v>
      </c>
      <c r="O96" s="443"/>
      <c r="P96" s="449"/>
      <c r="Q96" s="394">
        <f>'Data import structure'!$N$897</f>
        <v>0</v>
      </c>
      <c r="R96" s="394">
        <f>'Data import structure'!$N$917</f>
        <v>0</v>
      </c>
      <c r="S96" s="435"/>
      <c r="T96" s="441"/>
      <c r="U96" s="426"/>
      <c r="V96" s="71"/>
      <c r="W96" s="216" t="s">
        <v>670</v>
      </c>
      <c r="X96" s="217"/>
      <c r="Y96" s="205" t="e">
        <f>F86/E86</f>
        <v>#DIV/0!</v>
      </c>
      <c r="Z96" s="205" t="e">
        <f>J86/I86</f>
        <v>#DIV/0!</v>
      </c>
      <c r="AA96" s="205" t="e">
        <f>N86/M86</f>
        <v>#DIV/0!</v>
      </c>
      <c r="AB96" s="205" t="e">
        <f>R86/Q86</f>
        <v>#DIV/0!</v>
      </c>
      <c r="AC96" s="198"/>
      <c r="AD96" s="71"/>
    </row>
    <row r="97" spans="1:30" s="1" customFormat="1" x14ac:dyDescent="0.45">
      <c r="A97" s="20"/>
      <c r="B97" s="446" t="s">
        <v>662</v>
      </c>
      <c r="C97" s="450"/>
      <c r="D97" s="448" t="s">
        <v>736</v>
      </c>
      <c r="E97" s="394">
        <f>'Data import structure'!$N$898</f>
        <v>0</v>
      </c>
      <c r="F97" s="394">
        <f>'Data import structure'!$N$918</f>
        <v>0</v>
      </c>
      <c r="G97" s="443"/>
      <c r="H97" s="453"/>
      <c r="I97" s="394">
        <f>'Data import structure'!$N$899</f>
        <v>0</v>
      </c>
      <c r="J97" s="394">
        <f>'Data import structure'!$N$919</f>
        <v>0</v>
      </c>
      <c r="K97" s="443"/>
      <c r="L97" s="449"/>
      <c r="M97" s="394">
        <f>'Data import structure'!$N$900</f>
        <v>0</v>
      </c>
      <c r="N97" s="394">
        <f>'Data import structure'!$N$920</f>
        <v>0</v>
      </c>
      <c r="O97" s="443"/>
      <c r="P97" s="449"/>
      <c r="Q97" s="394">
        <f>'Data import structure'!$N$901</f>
        <v>0</v>
      </c>
      <c r="R97" s="394">
        <f>'Data import structure'!$N$921</f>
        <v>0</v>
      </c>
      <c r="S97" s="435"/>
      <c r="T97" s="441"/>
      <c r="U97" s="426"/>
      <c r="V97" s="71"/>
      <c r="W97" s="216" t="s">
        <v>675</v>
      </c>
      <c r="X97" s="217"/>
      <c r="Y97" s="205" t="e">
        <f>F87/E87</f>
        <v>#DIV/0!</v>
      </c>
      <c r="Z97" s="205" t="e">
        <f>J87/I87</f>
        <v>#DIV/0!</v>
      </c>
      <c r="AA97" s="205" t="e">
        <f>N87/M87</f>
        <v>#DIV/0!</v>
      </c>
      <c r="AB97" s="205" t="e">
        <f>R87/Q87</f>
        <v>#DIV/0!</v>
      </c>
      <c r="AC97" s="198"/>
      <c r="AD97" s="71"/>
    </row>
    <row r="98" spans="1:30" s="1" customFormat="1" x14ac:dyDescent="0.45">
      <c r="A98" s="20"/>
      <c r="B98" s="446" t="s">
        <v>663</v>
      </c>
      <c r="C98" s="450"/>
      <c r="D98" s="448" t="s">
        <v>738</v>
      </c>
      <c r="E98" s="394">
        <f>'Data import structure'!$N$902</f>
        <v>0</v>
      </c>
      <c r="F98" s="394">
        <f>'Data import structure'!$N$922</f>
        <v>0</v>
      </c>
      <c r="G98" s="443"/>
      <c r="H98" s="453"/>
      <c r="I98" s="394">
        <f>'Data import structure'!$N$903</f>
        <v>0</v>
      </c>
      <c r="J98" s="394">
        <f>'Data import structure'!$N$923</f>
        <v>0</v>
      </c>
      <c r="K98" s="443"/>
      <c r="L98" s="449"/>
      <c r="M98" s="394">
        <f>'Data import structure'!$N$904</f>
        <v>0</v>
      </c>
      <c r="N98" s="394">
        <f>'Data import structure'!$N$924</f>
        <v>0</v>
      </c>
      <c r="O98" s="443"/>
      <c r="P98" s="449"/>
      <c r="Q98" s="394">
        <f>'Data import structure'!$N$905</f>
        <v>0</v>
      </c>
      <c r="R98" s="394">
        <f>'Data import structure'!$N$925</f>
        <v>0</v>
      </c>
      <c r="S98" s="435"/>
      <c r="T98" s="441"/>
      <c r="U98" s="426"/>
      <c r="V98" s="71"/>
      <c r="W98" s="216" t="s">
        <v>682</v>
      </c>
      <c r="X98" s="217"/>
      <c r="Y98" s="205" t="e">
        <f>F88/E88</f>
        <v>#DIV/0!</v>
      </c>
      <c r="Z98" s="205" t="e">
        <f>J88/I88</f>
        <v>#DIV/0!</v>
      </c>
      <c r="AA98" s="205" t="e">
        <f>N88/M88</f>
        <v>#DIV/0!</v>
      </c>
      <c r="AB98" s="205" t="e">
        <f>R88/Q88</f>
        <v>#DIV/0!</v>
      </c>
      <c r="AC98" s="198"/>
      <c r="AD98" s="71"/>
    </row>
    <row r="99" spans="1:30" s="1" customFormat="1" x14ac:dyDescent="0.45">
      <c r="A99" s="20"/>
      <c r="B99" s="441"/>
      <c r="C99" s="450"/>
      <c r="D99" s="441"/>
      <c r="E99" s="443" t="s">
        <v>752</v>
      </c>
      <c r="F99" s="443" t="s">
        <v>126</v>
      </c>
      <c r="G99" s="443"/>
      <c r="H99" s="449"/>
      <c r="I99" s="443" t="s">
        <v>752</v>
      </c>
      <c r="J99" s="443" t="s">
        <v>126</v>
      </c>
      <c r="K99" s="443"/>
      <c r="L99" s="449"/>
      <c r="M99" s="443" t="s">
        <v>752</v>
      </c>
      <c r="N99" s="443" t="s">
        <v>126</v>
      </c>
      <c r="O99" s="443"/>
      <c r="P99" s="449"/>
      <c r="Q99" s="443" t="s">
        <v>752</v>
      </c>
      <c r="R99" s="443" t="s">
        <v>126</v>
      </c>
      <c r="S99" s="435"/>
      <c r="T99" s="441"/>
      <c r="U99" s="426"/>
      <c r="V99" s="71"/>
      <c r="W99" s="204"/>
      <c r="X99" s="71"/>
      <c r="Y99" s="71"/>
      <c r="Z99" s="71"/>
      <c r="AA99" s="71"/>
      <c r="AB99" s="71"/>
      <c r="AC99" s="71"/>
      <c r="AD99" s="71"/>
    </row>
    <row r="100" spans="1:30" s="1" customFormat="1" ht="14.65" thickBot="1" x14ac:dyDescent="0.5">
      <c r="A100" s="20"/>
      <c r="B100" s="446" t="s">
        <v>761</v>
      </c>
      <c r="C100" s="447" t="s">
        <v>754</v>
      </c>
      <c r="D100" s="448"/>
      <c r="E100" s="394">
        <f>'Data import structure'!$N$926</f>
        <v>0</v>
      </c>
      <c r="F100" s="394">
        <f>'Data import structure'!$N$930</f>
        <v>0</v>
      </c>
      <c r="G100" s="443"/>
      <c r="H100" s="449"/>
      <c r="I100" s="394">
        <f>'Data import structure'!$N$927</f>
        <v>0</v>
      </c>
      <c r="J100" s="394">
        <f>'Data import structure'!$N$931</f>
        <v>0</v>
      </c>
      <c r="K100" s="443"/>
      <c r="L100" s="449"/>
      <c r="M100" s="394">
        <f>'Data import structure'!$N$928</f>
        <v>0</v>
      </c>
      <c r="N100" s="394">
        <f>'Data import structure'!$N$932</f>
        <v>0</v>
      </c>
      <c r="O100" s="443"/>
      <c r="P100" s="449"/>
      <c r="Q100" s="394">
        <f>'Data import structure'!$N$929</f>
        <v>0</v>
      </c>
      <c r="R100" s="394">
        <f>'Data import structure'!$N$933</f>
        <v>0</v>
      </c>
      <c r="S100" s="435"/>
      <c r="T100" s="441"/>
      <c r="U100" s="426"/>
      <c r="V100" s="71"/>
      <c r="W100" s="220" t="s">
        <v>1415</v>
      </c>
      <c r="X100" s="220"/>
      <c r="Y100" s="279" t="str">
        <f>AB13</f>
        <v>As of 30.09.2025</v>
      </c>
      <c r="Z100" s="71"/>
      <c r="AA100" s="71"/>
      <c r="AB100" s="71"/>
      <c r="AC100" s="71"/>
      <c r="AD100" s="71"/>
    </row>
    <row r="101" spans="1:30" s="1" customFormat="1" ht="28.9" thickTop="1" x14ac:dyDescent="0.45">
      <c r="A101" s="20"/>
      <c r="B101" s="441"/>
      <c r="C101" s="450"/>
      <c r="D101" s="441"/>
      <c r="E101" s="451"/>
      <c r="F101" s="449"/>
      <c r="G101" s="443"/>
      <c r="H101" s="449"/>
      <c r="I101" s="449"/>
      <c r="J101" s="451"/>
      <c r="K101" s="443"/>
      <c r="L101" s="449"/>
      <c r="M101" s="449"/>
      <c r="N101" s="451"/>
      <c r="O101" s="443"/>
      <c r="P101" s="449"/>
      <c r="Q101" s="449"/>
      <c r="R101" s="449"/>
      <c r="S101" s="435"/>
      <c r="T101" s="441"/>
      <c r="U101" s="426"/>
      <c r="V101" s="71"/>
      <c r="W101" s="216" t="s">
        <v>1417</v>
      </c>
      <c r="X101" s="217"/>
      <c r="Y101" s="678">
        <f>E25</f>
        <v>0</v>
      </c>
      <c r="Z101" s="679"/>
      <c r="AA101" s="679"/>
      <c r="AB101" s="680"/>
      <c r="AC101" s="71"/>
      <c r="AD101" s="203"/>
    </row>
    <row r="102" spans="1:30" s="1" customFormat="1" x14ac:dyDescent="0.45">
      <c r="A102" s="13"/>
      <c r="B102" s="454"/>
      <c r="C102" s="435"/>
      <c r="D102" s="455"/>
      <c r="E102" s="661" t="str">
        <f>'Data questionnaire - mobile'!$E$45:$F$45</f>
        <v>Q4 2024</v>
      </c>
      <c r="F102" s="661"/>
      <c r="G102" s="437"/>
      <c r="H102" s="438"/>
      <c r="I102" s="659" t="str">
        <f>'Data questionnaire - mobile'!$I$45:$J$45</f>
        <v>Q1 2025</v>
      </c>
      <c r="J102" s="659"/>
      <c r="K102" s="439"/>
      <c r="L102" s="440"/>
      <c r="M102" s="659" t="str">
        <f>'Data questionnaire - mobile'!$M$45:$N$45</f>
        <v>Q2 2025</v>
      </c>
      <c r="N102" s="659"/>
      <c r="O102" s="439"/>
      <c r="P102" s="440"/>
      <c r="Q102" s="659" t="str">
        <f>'Data questionnaire - mobile'!$Q$45:$R$45</f>
        <v>Q3 2025</v>
      </c>
      <c r="R102" s="659"/>
      <c r="S102" s="435"/>
      <c r="T102" s="441"/>
      <c r="U102" s="344"/>
      <c r="V102" s="71"/>
      <c r="W102" s="203"/>
      <c r="X102" s="203"/>
      <c r="Y102" s="681"/>
      <c r="Z102" s="682"/>
      <c r="AA102" s="682"/>
      <c r="AB102" s="683"/>
      <c r="AC102" s="71"/>
      <c r="AD102" s="203"/>
    </row>
    <row r="103" spans="1:30" x14ac:dyDescent="0.45">
      <c r="A103" s="19"/>
      <c r="B103" s="442" t="s">
        <v>666</v>
      </c>
      <c r="C103" s="435" t="s">
        <v>755</v>
      </c>
      <c r="D103" s="441"/>
      <c r="E103" s="443" t="s">
        <v>517</v>
      </c>
      <c r="F103" s="443" t="s">
        <v>126</v>
      </c>
      <c r="G103" s="443"/>
      <c r="H103" s="444"/>
      <c r="I103" s="443" t="s">
        <v>517</v>
      </c>
      <c r="J103" s="443" t="s">
        <v>126</v>
      </c>
      <c r="K103" s="443"/>
      <c r="L103" s="445"/>
      <c r="M103" s="443" t="s">
        <v>517</v>
      </c>
      <c r="N103" s="443" t="s">
        <v>126</v>
      </c>
      <c r="O103" s="443"/>
      <c r="P103" s="445"/>
      <c r="Q103" s="443" t="s">
        <v>517</v>
      </c>
      <c r="R103" s="443" t="s">
        <v>126</v>
      </c>
      <c r="S103" s="435"/>
      <c r="T103" s="441"/>
      <c r="U103" s="351"/>
      <c r="V103" s="71"/>
      <c r="W103" s="203"/>
      <c r="X103" s="203"/>
      <c r="Y103" s="684"/>
      <c r="Z103" s="685"/>
      <c r="AA103" s="685"/>
      <c r="AB103" s="686"/>
      <c r="AC103" s="71"/>
      <c r="AD103" s="203"/>
    </row>
    <row r="104" spans="1:30" x14ac:dyDescent="0.45">
      <c r="A104" s="20"/>
      <c r="B104" s="446" t="s">
        <v>671</v>
      </c>
      <c r="C104" s="447" t="s">
        <v>581</v>
      </c>
      <c r="D104" s="448"/>
      <c r="E104" s="394">
        <f>'Data import structure'!$N$934</f>
        <v>0</v>
      </c>
      <c r="F104" s="394">
        <f>'Data import structure'!$N$946</f>
        <v>0</v>
      </c>
      <c r="G104" s="443"/>
      <c r="H104" s="449"/>
      <c r="I104" s="394">
        <f>'Data import structure'!$N$935</f>
        <v>0</v>
      </c>
      <c r="J104" s="394">
        <f>'Data import structure'!$N$947</f>
        <v>0</v>
      </c>
      <c r="K104" s="443"/>
      <c r="L104" s="449"/>
      <c r="M104" s="394">
        <f>'Data import structure'!$N$936</f>
        <v>0</v>
      </c>
      <c r="N104" s="394">
        <f>'Data import structure'!$N$948</f>
        <v>0</v>
      </c>
      <c r="O104" s="443"/>
      <c r="P104" s="449"/>
      <c r="Q104" s="394">
        <f>'Data import structure'!$N$937</f>
        <v>0</v>
      </c>
      <c r="R104" s="394">
        <f>'Data import structure'!$N$949</f>
        <v>0</v>
      </c>
      <c r="S104" s="435"/>
      <c r="T104" s="441"/>
      <c r="U104" s="426"/>
      <c r="V104" s="71"/>
      <c r="W104" s="71"/>
      <c r="X104" s="71"/>
      <c r="Y104" s="71"/>
      <c r="Z104" s="71"/>
      <c r="AA104" s="71"/>
      <c r="AB104" s="71"/>
      <c r="AC104" s="71"/>
      <c r="AD104" s="71"/>
    </row>
    <row r="105" spans="1:30" x14ac:dyDescent="0.45">
      <c r="A105" s="20"/>
      <c r="B105" s="446" t="s">
        <v>672</v>
      </c>
      <c r="C105" s="447" t="s">
        <v>521</v>
      </c>
      <c r="D105" s="448"/>
      <c r="E105" s="394">
        <f>'Data import structure'!$N$938</f>
        <v>0</v>
      </c>
      <c r="F105" s="394">
        <f>'Data import structure'!$N$950</f>
        <v>0</v>
      </c>
      <c r="G105" s="443"/>
      <c r="H105" s="449"/>
      <c r="I105" s="394">
        <f>'Data import structure'!$N$939</f>
        <v>0</v>
      </c>
      <c r="J105" s="394">
        <f>'Data import structure'!$N$951</f>
        <v>0</v>
      </c>
      <c r="K105" s="443"/>
      <c r="L105" s="449"/>
      <c r="M105" s="394">
        <f>'Data import structure'!$N$940</f>
        <v>0</v>
      </c>
      <c r="N105" s="394">
        <f>'Data import structure'!$N$952</f>
        <v>0</v>
      </c>
      <c r="O105" s="443"/>
      <c r="P105" s="449"/>
      <c r="Q105" s="394">
        <f>'Data import structure'!$N$941</f>
        <v>0</v>
      </c>
      <c r="R105" s="394">
        <f>'Data import structure'!$N$953</f>
        <v>0</v>
      </c>
      <c r="S105" s="435"/>
      <c r="T105" s="441"/>
      <c r="U105" s="426"/>
      <c r="V105" s="71"/>
      <c r="W105" s="71"/>
      <c r="X105" s="71"/>
      <c r="Y105" s="71"/>
      <c r="Z105" s="71"/>
      <c r="AA105" s="71"/>
      <c r="AB105" s="71"/>
      <c r="AC105" s="71"/>
      <c r="AD105" s="71"/>
    </row>
    <row r="106" spans="1:30" x14ac:dyDescent="0.45">
      <c r="A106" s="13"/>
      <c r="B106" s="456" t="s">
        <v>674</v>
      </c>
      <c r="C106" s="457" t="s">
        <v>585</v>
      </c>
      <c r="D106" s="458"/>
      <c r="E106" s="394">
        <f>'Data import structure'!$N$942</f>
        <v>0</v>
      </c>
      <c r="F106" s="394">
        <f>'Data import structure'!$N$954</f>
        <v>0</v>
      </c>
      <c r="G106" s="443"/>
      <c r="H106" s="449"/>
      <c r="I106" s="394">
        <f>'Data import structure'!$N$943</f>
        <v>0</v>
      </c>
      <c r="J106" s="394">
        <f>'Data import structure'!$N$955</f>
        <v>0</v>
      </c>
      <c r="K106" s="443"/>
      <c r="L106" s="438"/>
      <c r="M106" s="394">
        <f>'Data import structure'!$N$944</f>
        <v>0</v>
      </c>
      <c r="N106" s="394">
        <f>'Data import structure'!$N$956</f>
        <v>0</v>
      </c>
      <c r="O106" s="443"/>
      <c r="P106" s="438"/>
      <c r="Q106" s="394">
        <f>'Data import structure'!$N$945</f>
        <v>0</v>
      </c>
      <c r="R106" s="394">
        <f>'Data import structure'!$N$957</f>
        <v>0</v>
      </c>
      <c r="S106" s="435"/>
      <c r="T106" s="441"/>
      <c r="U106" s="344"/>
      <c r="W106" s="219"/>
      <c r="X106" s="219"/>
      <c r="Y106"/>
      <c r="Z106"/>
      <c r="AA106"/>
      <c r="AB106"/>
      <c r="AC106"/>
      <c r="AD106"/>
    </row>
    <row r="107" spans="1:30" x14ac:dyDescent="0.45">
      <c r="A107" s="13"/>
      <c r="B107" s="441"/>
      <c r="C107" s="459"/>
      <c r="D107" s="441"/>
      <c r="E107" s="441"/>
      <c r="F107" s="441"/>
      <c r="G107" s="441"/>
      <c r="H107" s="441"/>
      <c r="I107" s="441"/>
      <c r="J107" s="441"/>
      <c r="K107" s="441"/>
      <c r="L107" s="441"/>
      <c r="M107" s="441"/>
      <c r="N107" s="441"/>
      <c r="O107" s="441"/>
      <c r="P107" s="441"/>
      <c r="Q107" s="441"/>
      <c r="R107" s="441"/>
      <c r="S107" s="441"/>
      <c r="T107" s="441"/>
      <c r="U107" s="344"/>
    </row>
    <row r="108" spans="1:30" x14ac:dyDescent="0.45">
      <c r="A108" s="13"/>
      <c r="B108" s="441"/>
      <c r="C108" s="460" t="s">
        <v>525</v>
      </c>
      <c r="D108" s="441"/>
      <c r="E108" s="441"/>
      <c r="F108" s="441"/>
      <c r="G108" s="441"/>
      <c r="H108" s="441"/>
      <c r="I108" s="441"/>
      <c r="J108" s="441"/>
      <c r="K108" s="441"/>
      <c r="L108" s="441"/>
      <c r="M108" s="441"/>
      <c r="N108" s="441"/>
      <c r="O108" s="441"/>
      <c r="P108" s="441"/>
      <c r="Q108" s="441"/>
      <c r="R108" s="441"/>
      <c r="S108" s="441"/>
      <c r="T108" s="441"/>
      <c r="U108" s="344"/>
    </row>
    <row r="109" spans="1:30" x14ac:dyDescent="0.45">
      <c r="A109" s="13"/>
      <c r="B109" s="441"/>
      <c r="C109" s="361"/>
      <c r="D109" s="441"/>
      <c r="E109" s="441"/>
      <c r="F109" s="441"/>
      <c r="G109" s="441"/>
      <c r="H109" s="441"/>
      <c r="I109" s="441"/>
      <c r="J109" s="441"/>
      <c r="K109" s="441"/>
      <c r="L109" s="441"/>
      <c r="M109" s="441"/>
      <c r="N109" s="441"/>
      <c r="O109" s="441"/>
      <c r="P109" s="441"/>
      <c r="Q109" s="441"/>
      <c r="R109" s="441"/>
      <c r="S109" s="441"/>
      <c r="T109" s="441"/>
      <c r="U109" s="344"/>
    </row>
    <row r="110" spans="1:30" x14ac:dyDescent="0.45">
      <c r="A110" s="13"/>
      <c r="B110" s="441"/>
      <c r="C110" s="459"/>
      <c r="D110" s="441"/>
      <c r="E110" s="441"/>
      <c r="F110" s="441"/>
      <c r="G110" s="441"/>
      <c r="H110" s="441"/>
      <c r="I110" s="441"/>
      <c r="J110" s="441"/>
      <c r="K110" s="441"/>
      <c r="L110" s="441"/>
      <c r="M110" s="441"/>
      <c r="N110" s="441"/>
      <c r="O110" s="441"/>
      <c r="P110" s="441"/>
      <c r="Q110" s="441"/>
      <c r="R110" s="441"/>
      <c r="S110" s="441"/>
      <c r="T110" s="441"/>
      <c r="U110" s="344"/>
    </row>
    <row r="111" spans="1:30" x14ac:dyDescent="0.45">
      <c r="A111" s="13"/>
      <c r="B111" s="344"/>
      <c r="C111" s="344"/>
      <c r="D111" s="344"/>
      <c r="E111" s="344"/>
      <c r="F111" s="344"/>
      <c r="G111" s="344"/>
      <c r="H111" s="344"/>
      <c r="I111" s="344"/>
      <c r="J111" s="344"/>
      <c r="K111" s="344"/>
      <c r="L111" s="344"/>
      <c r="M111" s="344"/>
      <c r="N111" s="344"/>
      <c r="O111" s="344"/>
      <c r="P111" s="344"/>
      <c r="Q111" s="344"/>
      <c r="R111" s="344"/>
      <c r="S111" s="344"/>
      <c r="T111" s="344"/>
      <c r="U111" s="344"/>
    </row>
    <row r="112" spans="1:30" x14ac:dyDescent="0.45">
      <c r="A112" s="13"/>
      <c r="B112" s="344"/>
      <c r="C112" s="344"/>
      <c r="D112" s="344"/>
      <c r="E112" s="344"/>
      <c r="F112" s="344"/>
      <c r="G112" s="344"/>
      <c r="H112" s="344"/>
      <c r="I112" s="344"/>
      <c r="J112" s="344"/>
      <c r="K112" s="344"/>
      <c r="L112" s="344"/>
      <c r="M112" s="344"/>
      <c r="N112" s="344"/>
      <c r="O112" s="344"/>
      <c r="P112" s="344"/>
      <c r="Q112" s="344"/>
      <c r="R112" s="344"/>
      <c r="S112" s="344"/>
      <c r="T112" s="344"/>
      <c r="U112" s="344"/>
    </row>
    <row r="113" spans="22:30" x14ac:dyDescent="0.45">
      <c r="V113" s="45"/>
    </row>
    <row r="115" spans="22:30" x14ac:dyDescent="0.45">
      <c r="V115" s="3"/>
      <c r="W115" s="45"/>
      <c r="X115" s="45"/>
      <c r="Y115" s="45"/>
      <c r="Z115" s="45"/>
      <c r="AA115" s="45"/>
      <c r="AB115" s="45"/>
      <c r="AC115" s="45"/>
      <c r="AD115" s="45"/>
    </row>
    <row r="117" spans="22:30" x14ac:dyDescent="0.45">
      <c r="W117" s="21"/>
      <c r="X117" s="21"/>
      <c r="Y117" s="3"/>
      <c r="Z117" s="3"/>
      <c r="AA117" s="3"/>
      <c r="AB117" s="3"/>
      <c r="AC117" s="3"/>
      <c r="AD117" s="3"/>
    </row>
    <row r="120" spans="22:30" x14ac:dyDescent="0.45">
      <c r="V120" s="3"/>
    </row>
    <row r="121" spans="22:30" x14ac:dyDescent="0.45">
      <c r="V121"/>
    </row>
    <row r="122" spans="22:30" x14ac:dyDescent="0.45">
      <c r="W122" s="21"/>
      <c r="X122" s="21"/>
      <c r="Y122" s="3"/>
      <c r="Z122" s="3"/>
      <c r="AA122" s="3"/>
      <c r="AB122" s="3"/>
      <c r="AC122" s="3"/>
      <c r="AD122" s="3"/>
    </row>
    <row r="123" spans="22:30" x14ac:dyDescent="0.45">
      <c r="W123" s="219"/>
      <c r="X123" s="219"/>
      <c r="Y123"/>
      <c r="Z123"/>
      <c r="AA123"/>
      <c r="AB123"/>
      <c r="AC123"/>
      <c r="AD123"/>
    </row>
    <row r="135" spans="22:30" x14ac:dyDescent="0.45">
      <c r="V135" s="3"/>
    </row>
    <row r="137" spans="22:30" x14ac:dyDescent="0.45">
      <c r="W137" s="21"/>
      <c r="X137" s="21"/>
      <c r="Y137" s="3"/>
      <c r="Z137" s="3"/>
      <c r="AA137" s="3"/>
      <c r="AB137" s="3"/>
      <c r="AC137" s="3"/>
      <c r="AD137" s="3"/>
    </row>
    <row r="139" spans="22:30" x14ac:dyDescent="0.45">
      <c r="V139" s="3"/>
    </row>
    <row r="140" spans="22:30" x14ac:dyDescent="0.45">
      <c r="V140"/>
    </row>
    <row r="141" spans="22:30" x14ac:dyDescent="0.45">
      <c r="W141" s="21"/>
      <c r="X141" s="21"/>
      <c r="Y141" s="3"/>
      <c r="Z141" s="3"/>
      <c r="AA141" s="3"/>
      <c r="AB141" s="3"/>
      <c r="AC141" s="3"/>
      <c r="AD141" s="3"/>
    </row>
    <row r="142" spans="22:30" x14ac:dyDescent="0.45">
      <c r="W142" s="219"/>
      <c r="X142" s="219"/>
      <c r="Y142"/>
      <c r="Z142"/>
      <c r="AA142"/>
      <c r="AB142"/>
      <c r="AC142"/>
      <c r="AD142"/>
    </row>
    <row r="171" spans="22:22" x14ac:dyDescent="0.45">
      <c r="V171" s="13"/>
    </row>
    <row r="175" spans="22:22" x14ac:dyDescent="0.45">
      <c r="V175" s="45"/>
    </row>
    <row r="177" spans="22:30" x14ac:dyDescent="0.45">
      <c r="W177" s="45"/>
      <c r="X177" s="45"/>
      <c r="Y177" s="45"/>
      <c r="Z177" s="45"/>
      <c r="AA177" s="45"/>
      <c r="AB177" s="45"/>
      <c r="AC177" s="45"/>
      <c r="AD177" s="45"/>
    </row>
    <row r="179" spans="22:30" x14ac:dyDescent="0.45">
      <c r="V179" s="3"/>
    </row>
    <row r="181" spans="22:30" x14ac:dyDescent="0.45">
      <c r="W181" s="21"/>
      <c r="X181" s="21"/>
      <c r="Y181" s="3"/>
      <c r="Z181" s="3"/>
      <c r="AA181" s="3"/>
      <c r="AB181" s="3"/>
      <c r="AC181" s="3"/>
      <c r="AD181" s="3"/>
    </row>
    <row r="195" spans="22:30" x14ac:dyDescent="0.45">
      <c r="V195" s="3"/>
    </row>
    <row r="197" spans="22:30" x14ac:dyDescent="0.45">
      <c r="W197" s="21"/>
      <c r="X197" s="21"/>
      <c r="Y197" s="3"/>
      <c r="Z197" s="3"/>
      <c r="AA197" s="3"/>
      <c r="AB197" s="3"/>
      <c r="AC197" s="3"/>
      <c r="AD197" s="3"/>
    </row>
    <row r="202" spans="22:30" x14ac:dyDescent="0.45">
      <c r="V202" s="3"/>
    </row>
    <row r="204" spans="22:30" x14ac:dyDescent="0.45">
      <c r="W204" s="21"/>
      <c r="X204" s="21"/>
      <c r="Y204" s="3"/>
      <c r="Z204" s="3"/>
      <c r="AA204" s="3"/>
      <c r="AB204" s="3"/>
      <c r="AC204" s="3"/>
      <c r="AD204" s="3"/>
    </row>
    <row r="208" spans="22:30" x14ac:dyDescent="0.45">
      <c r="V208" s="3"/>
    </row>
    <row r="210" spans="22:30" x14ac:dyDescent="0.45">
      <c r="W210" s="21"/>
      <c r="X210" s="21"/>
      <c r="Y210" s="3"/>
      <c r="Z210" s="3"/>
      <c r="AA210" s="3"/>
      <c r="AB210" s="3"/>
      <c r="AC210" s="3"/>
      <c r="AD210" s="3"/>
    </row>
    <row r="214" spans="22:30" x14ac:dyDescent="0.45">
      <c r="V214" s="3"/>
    </row>
    <row r="216" spans="22:30" x14ac:dyDescent="0.45">
      <c r="W216" s="21"/>
      <c r="X216" s="21"/>
      <c r="Y216" s="3"/>
      <c r="Z216" s="3"/>
      <c r="AA216" s="3"/>
      <c r="AB216" s="3"/>
      <c r="AC216" s="3"/>
      <c r="AD216" s="3"/>
    </row>
    <row r="226" spans="22:30" x14ac:dyDescent="0.45">
      <c r="V226" s="45"/>
    </row>
    <row r="228" spans="22:30" x14ac:dyDescent="0.45">
      <c r="W228" s="45"/>
      <c r="X228" s="45"/>
      <c r="Y228" s="45"/>
      <c r="Z228" s="45"/>
      <c r="AA228" s="45"/>
      <c r="AB228" s="45"/>
      <c r="AC228" s="45"/>
      <c r="AD228" s="45"/>
    </row>
    <row r="229" spans="22:30" x14ac:dyDescent="0.45">
      <c r="V229" s="3"/>
    </row>
    <row r="231" spans="22:30" x14ac:dyDescent="0.45">
      <c r="W231" s="21"/>
      <c r="X231" s="21"/>
      <c r="Y231" s="3"/>
      <c r="Z231" s="3"/>
      <c r="AA231" s="3"/>
      <c r="AB231" s="3"/>
      <c r="AC231" s="3"/>
      <c r="AD231" s="3"/>
    </row>
  </sheetData>
  <protectedRanges>
    <protectedRange sqref="C34 C69 C109" name="Bereich2"/>
    <protectedRange sqref="D3:D5 E10:R16 E20:R22 E25 E39:R42 F44:R44 E48:R57 E61:R66 E74:R80 E82:R82 E86:R88 E92:R98 E100:R100 E104:R106" name="Bereich1"/>
  </protectedRanges>
  <mergeCells count="86">
    <mergeCell ref="M39:N39"/>
    <mergeCell ref="M40:N40"/>
    <mergeCell ref="M41:N41"/>
    <mergeCell ref="M42:N42"/>
    <mergeCell ref="Q39:R39"/>
    <mergeCell ref="Q40:R40"/>
    <mergeCell ref="Q41:R41"/>
    <mergeCell ref="Q42:R42"/>
    <mergeCell ref="E39:F39"/>
    <mergeCell ref="E40:F40"/>
    <mergeCell ref="E41:F41"/>
    <mergeCell ref="E42:F42"/>
    <mergeCell ref="I39:J39"/>
    <mergeCell ref="I40:J40"/>
    <mergeCell ref="I41:J41"/>
    <mergeCell ref="I42:J42"/>
    <mergeCell ref="W2:AC3"/>
    <mergeCell ref="E9:F9"/>
    <mergeCell ref="I9:J9"/>
    <mergeCell ref="M9:N9"/>
    <mergeCell ref="Q9:R9"/>
    <mergeCell ref="E10:F10"/>
    <mergeCell ref="I10:J10"/>
    <mergeCell ref="M10:N10"/>
    <mergeCell ref="Q10:R10"/>
    <mergeCell ref="E12:F12"/>
    <mergeCell ref="I12:J12"/>
    <mergeCell ref="M12:N12"/>
    <mergeCell ref="Q12:R12"/>
    <mergeCell ref="E14:F14"/>
    <mergeCell ref="I14:J14"/>
    <mergeCell ref="M14:N14"/>
    <mergeCell ref="Q14:R14"/>
    <mergeCell ref="E16:F16"/>
    <mergeCell ref="I16:J16"/>
    <mergeCell ref="M16:N16"/>
    <mergeCell ref="Q16:R16"/>
    <mergeCell ref="E19:F19"/>
    <mergeCell ref="I19:J19"/>
    <mergeCell ref="M19:N19"/>
    <mergeCell ref="Q19:R19"/>
    <mergeCell ref="E20:F20"/>
    <mergeCell ref="I20:J20"/>
    <mergeCell ref="M20:N20"/>
    <mergeCell ref="Q20:R20"/>
    <mergeCell ref="Q22:R22"/>
    <mergeCell ref="Q46:R46"/>
    <mergeCell ref="E37:F37"/>
    <mergeCell ref="I37:J37"/>
    <mergeCell ref="M37:N37"/>
    <mergeCell ref="Q37:R37"/>
    <mergeCell ref="E46:F46"/>
    <mergeCell ref="I46:J46"/>
    <mergeCell ref="M46:N46"/>
    <mergeCell ref="E22:F22"/>
    <mergeCell ref="I22:J22"/>
    <mergeCell ref="M22:N22"/>
    <mergeCell ref="E38:F38"/>
    <mergeCell ref="I38:J38"/>
    <mergeCell ref="M38:N38"/>
    <mergeCell ref="Q38:R38"/>
    <mergeCell ref="Q90:R90"/>
    <mergeCell ref="Q72:R72"/>
    <mergeCell ref="E59:F59"/>
    <mergeCell ref="I59:J59"/>
    <mergeCell ref="M59:N59"/>
    <mergeCell ref="Q59:R59"/>
    <mergeCell ref="E72:F72"/>
    <mergeCell ref="I72:J72"/>
    <mergeCell ref="M72:N72"/>
    <mergeCell ref="Y101:AB103"/>
    <mergeCell ref="C24:C30"/>
    <mergeCell ref="E24:F24"/>
    <mergeCell ref="E25:R30"/>
    <mergeCell ref="C1:D1"/>
    <mergeCell ref="E102:F102"/>
    <mergeCell ref="I102:J102"/>
    <mergeCell ref="M102:N102"/>
    <mergeCell ref="Q102:R102"/>
    <mergeCell ref="E84:F84"/>
    <mergeCell ref="I84:J84"/>
    <mergeCell ref="M84:N84"/>
    <mergeCell ref="Q84:R84"/>
    <mergeCell ref="E90:F90"/>
    <mergeCell ref="I90:J90"/>
    <mergeCell ref="M90:N90"/>
  </mergeCells>
  <dataValidations disablePrompts="1" count="1">
    <dataValidation allowBlank="1" showInputMessage="1" showErrorMessage="1" errorTitle="E-Mail address invalid" error="Please enter a valid e-mail address" sqref="D4"/>
  </dataValidations>
  <hyperlinks>
    <hyperlink ref="D22" location="objects___devices_in_permanent_roaming" display="Jump to the definition"/>
    <hyperlink ref="D38" location="domestic_units" display="Jump to the definition"/>
    <hyperlink ref="D10" location="connected_object___device" display="Jump to the definition"/>
    <hyperlink ref="D16" location="LPWAN" display="Jump to the definition"/>
    <hyperlink ref="D72" location="inbound_traffic" display="Jump to the definition"/>
    <hyperlink ref="D90" location="outbound_traffic" display="Jump to the definition"/>
    <hyperlink ref="D47" location="EEA_units" display="Jump to the definition"/>
    <hyperlink ref="D60" location="RoW_units" display="Jump to the definition"/>
    <hyperlink ref="D57" location="revenues_that_include_more_than_one_mobile_service" display="Jump to the definition"/>
    <hyperlink ref="D66" location="revenues_that_include_more_than_one_mobile_service" display="Jump to the definition"/>
  </hyperlinks>
  <pageMargins left="0.7" right="0.7" top="0.78740157499999996" bottom="0.78740157499999996" header="0.3" footer="0.3"/>
  <pageSetup paperSize="9" scale="29" fitToHeight="0" orientation="portrait" verticalDpi="0"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objects'!Y88:AB88</xm:f>
              <xm:sqref>AC88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objects'!Y37:AB37</xm:f>
              <xm:sqref>AC37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objects'!Y39:AB39</xm:f>
              <xm:sqref>AC39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objects'!Y43:AB43</xm:f>
              <xm:sqref>AC43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objects'!Y36:AB36</xm:f>
              <xm:sqref>AC36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objects'!Y41:AB41</xm:f>
              <xm:sqref>AC41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objects'!Y40:AB40</xm:f>
              <xm:sqref>AC40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objects'!Y46:AB46</xm:f>
              <xm:sqref>AC46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objects'!Y45:AB45</xm:f>
              <xm:sqref>AC45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objects'!Y48:AB48</xm:f>
              <xm:sqref>AC48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objects'!Y51:AB51</xm:f>
              <xm:sqref>AC51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objects'!Y50:AB50</xm:f>
              <xm:sqref>AC50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objects'!Y53:AB53</xm:f>
              <xm:sqref>AC53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objects'!Y76:AB76</xm:f>
              <xm:sqref>AC76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objects'!Y77:AB77</xm:f>
              <xm:sqref>AC77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objects'!Y78:AB78</xm:f>
              <xm:sqref>AC78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objects'!Y73:AB73</xm:f>
              <xm:sqref>AC73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objects'!Y72:AB72</xm:f>
              <xm:sqref>AC72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objects'!Y71:AB71</xm:f>
              <xm:sqref>AC71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objects'!Y69:AB69</xm:f>
              <xm:sqref>AC69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objects'!Y67:AB67</xm:f>
              <xm:sqref>AC67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objects'!Y65:AB65</xm:f>
              <xm:sqref>AC65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objects'!Y68:AB68</xm:f>
              <xm:sqref>AC68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objects'!Y66:AB66</xm:f>
              <xm:sqref>AC66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objects'!Y64:AB64</xm:f>
              <xm:sqref>AC64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objects'!Y38:AB38</xm:f>
              <xm:sqref>AC38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objects'!Y42:AB42</xm:f>
              <xm:sqref>AC42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objects'!Y47:AB47</xm:f>
              <xm:sqref>AC47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objects'!Y52:AB52</xm:f>
              <xm:sqref>AC52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objects'!Y57:AB57</xm:f>
              <xm:sqref>AC57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objects'!Y56:AB56</xm:f>
              <xm:sqref>AC56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objects'!Y55:AB55</xm:f>
              <xm:sqref>AC55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objects'!Y54:AB54</xm:f>
              <xm:sqref>AC54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objects'!Y61:AB61</xm:f>
              <xm:sqref>AC61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objects'!Y60:AB60</xm:f>
              <xm:sqref>AC60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objects'!Y59:AB59</xm:f>
              <xm:sqref>AC59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objects'!Y58:AB58</xm:f>
              <xm:sqref>AC58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objects'!Y81:AB81</xm:f>
              <xm:sqref>AC81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objects'!Y82:AB82</xm:f>
              <xm:sqref>AC82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objects'!Y83:AB83</xm:f>
              <xm:sqref>AC83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objects'!Y89:AB89</xm:f>
              <xm:sqref>AC89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objects'!Y90:AB90</xm:f>
              <xm:sqref>AC90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objects'!Y91:AB91</xm:f>
              <xm:sqref>AC91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objects'!Y92:AB92</xm:f>
              <xm:sqref>AC92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objects'!Y93:AB93</xm:f>
              <xm:sqref>AC93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objects'!Y96:AB96</xm:f>
              <xm:sqref>AC96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objects'!Y97:AB97</xm:f>
              <xm:sqref>AC97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objects'!Y98:AB98</xm:f>
              <xm:sqref>AC98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objects'!Y31:AB31</xm:f>
              <xm:sqref>AC31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objects'!Y32:AB32</xm:f>
              <xm:sqref>AC32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objects'!Y27:AB27</xm:f>
              <xm:sqref>AC27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objects'!Y28:AB28</xm:f>
              <xm:sqref>AC28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objects'!Y25:AB25</xm:f>
              <xm:sqref>AC25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objects'!Y24:AB24</xm:f>
              <xm:sqref>AC24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objects'!Y23:AB23</xm:f>
              <xm:sqref>AC23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objects'!Y22:AB22</xm:f>
              <xm:sqref>AC22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objects'!Y20:AB20</xm:f>
              <xm:sqref>AC20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objects'!Y19:AB19</xm:f>
              <xm:sqref>AC19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objects'!Y15:AB15</xm:f>
              <xm:sqref>AC15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objects'!Y14:AB14</xm:f>
              <xm:sqref>AC14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objects'!Y11:AB11</xm:f>
              <xm:sqref>AC11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objects'!Y9:AB9</xm:f>
              <xm:sqref>AC9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objects'!Y8:AB8</xm:f>
              <xm:sqref>AC8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connected objects'!Y7:AB7</xm:f>
              <xm:sqref>AC7</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AD228"/>
  <sheetViews>
    <sheetView topLeftCell="B1" zoomScale="85" zoomScaleNormal="85" workbookViewId="0">
      <selection activeCell="B25" sqref="B25"/>
    </sheetView>
  </sheetViews>
  <sheetFormatPr defaultColWidth="10.86328125" defaultRowHeight="14.25" x14ac:dyDescent="0.45"/>
  <cols>
    <col min="2" max="2" width="7.1328125" customWidth="1"/>
    <col min="3" max="3" width="54.3984375" customWidth="1"/>
    <col min="4" max="4" width="34.59765625" customWidth="1"/>
    <col min="5" max="7" width="12.1328125" customWidth="1"/>
    <col min="8" max="8" width="2.86328125" customWidth="1"/>
    <col min="9" max="11" width="12.1328125" customWidth="1"/>
    <col min="12" max="12" width="2.86328125" customWidth="1"/>
    <col min="13" max="15" width="12.1328125" customWidth="1"/>
    <col min="16" max="16" width="2.86328125" customWidth="1"/>
    <col min="17" max="19" width="12.1328125" customWidth="1"/>
    <col min="22" max="22" width="10.86328125" style="1"/>
    <col min="23" max="23" width="25" style="1" customWidth="1"/>
    <col min="24" max="24" width="30.59765625" style="1" customWidth="1"/>
    <col min="25" max="30" width="10.86328125" style="1"/>
  </cols>
  <sheetData>
    <row r="1" spans="1:30" s="43" customFormat="1" ht="23.25" x14ac:dyDescent="0.7">
      <c r="A1" s="9"/>
      <c r="B1" s="5"/>
      <c r="C1" s="46" t="s">
        <v>764</v>
      </c>
      <c r="D1" s="6"/>
      <c r="E1" s="7"/>
      <c r="F1" s="7"/>
      <c r="G1" s="7"/>
      <c r="H1" s="8"/>
      <c r="I1" s="8"/>
      <c r="J1" s="8"/>
      <c r="K1" s="8"/>
      <c r="L1" s="7"/>
      <c r="M1" s="8"/>
      <c r="N1" s="9"/>
      <c r="O1" s="9"/>
      <c r="P1" s="7"/>
      <c r="Q1" s="9"/>
      <c r="R1" s="9"/>
      <c r="S1" s="9"/>
      <c r="T1" s="9"/>
      <c r="U1" s="9"/>
      <c r="V1" s="66"/>
      <c r="W1" s="66"/>
      <c r="X1" s="66"/>
      <c r="Y1" s="66"/>
      <c r="Z1" s="66"/>
      <c r="AA1" s="66"/>
      <c r="AB1" s="66"/>
      <c r="AC1" s="66"/>
      <c r="AD1" s="66"/>
    </row>
    <row r="2" spans="1:30" s="43" customFormat="1" ht="15.6" customHeight="1" thickBot="1" x14ac:dyDescent="0.75">
      <c r="A2" s="9"/>
      <c r="B2" s="5"/>
      <c r="C2" s="35"/>
      <c r="D2" s="50" t="s">
        <v>467</v>
      </c>
      <c r="E2" s="7"/>
      <c r="F2" s="7"/>
      <c r="G2" s="7"/>
      <c r="H2" s="8"/>
      <c r="I2" s="8"/>
      <c r="J2" s="8"/>
      <c r="K2" s="8"/>
      <c r="L2" s="7"/>
      <c r="M2" s="8"/>
      <c r="N2" s="9"/>
      <c r="O2" s="9"/>
      <c r="P2" s="7"/>
      <c r="Q2" s="9"/>
      <c r="R2" s="9"/>
      <c r="S2" s="9"/>
      <c r="T2" s="9"/>
      <c r="U2" s="9"/>
      <c r="V2" s="66"/>
      <c r="W2" s="700" t="s">
        <v>469</v>
      </c>
      <c r="X2" s="700"/>
      <c r="Y2" s="700"/>
      <c r="Z2" s="700"/>
      <c r="AA2" s="700"/>
      <c r="AB2" s="700"/>
      <c r="AC2" s="700"/>
      <c r="AD2" s="66"/>
    </row>
    <row r="3" spans="1:30" s="43" customFormat="1" ht="15.6" customHeight="1" thickTop="1" thickBot="1" x14ac:dyDescent="0.75">
      <c r="A3" s="9"/>
      <c r="B3" s="5"/>
      <c r="C3" s="32" t="s">
        <v>468</v>
      </c>
      <c r="D3" s="26"/>
      <c r="E3" s="7"/>
      <c r="F3" s="7"/>
      <c r="G3" s="7"/>
      <c r="H3" s="8"/>
      <c r="I3" s="8"/>
      <c r="J3" s="8"/>
      <c r="K3" s="8"/>
      <c r="L3" s="7"/>
      <c r="M3" s="8"/>
      <c r="N3" s="9"/>
      <c r="O3" s="9"/>
      <c r="P3" s="7"/>
      <c r="Q3" s="9"/>
      <c r="R3" s="9"/>
      <c r="S3" s="9"/>
      <c r="T3" s="9"/>
      <c r="U3" s="9"/>
      <c r="V3" s="66"/>
      <c r="W3" s="700"/>
      <c r="X3" s="700"/>
      <c r="Y3" s="700"/>
      <c r="Z3" s="700"/>
      <c r="AA3" s="700"/>
      <c r="AB3" s="700"/>
      <c r="AC3" s="700"/>
      <c r="AD3" s="66"/>
    </row>
    <row r="4" spans="1:30" s="1" customFormat="1" ht="15" thickTop="1" thickBot="1" x14ac:dyDescent="0.5">
      <c r="A4" s="13"/>
      <c r="B4" s="10"/>
      <c r="C4" s="31" t="s">
        <v>470</v>
      </c>
      <c r="D4" s="26"/>
      <c r="E4" s="12"/>
      <c r="F4" s="12"/>
      <c r="G4" s="12"/>
      <c r="H4" s="13"/>
      <c r="I4" s="13"/>
      <c r="J4" s="13"/>
      <c r="K4" s="13"/>
      <c r="L4" s="12"/>
      <c r="M4" s="13"/>
      <c r="N4" s="13"/>
      <c r="O4" s="13"/>
      <c r="P4" s="12"/>
      <c r="Q4" s="13"/>
      <c r="R4" s="13"/>
      <c r="S4" s="13"/>
      <c r="T4" s="13"/>
      <c r="U4" s="13"/>
      <c r="V4" s="67"/>
      <c r="W4" s="67"/>
      <c r="X4" s="67"/>
      <c r="Y4" s="67"/>
      <c r="Z4" s="67"/>
      <c r="AA4" s="67"/>
      <c r="AB4" s="67"/>
      <c r="AC4" s="67"/>
      <c r="AD4" s="67"/>
    </row>
    <row r="5" spans="1:30" s="1" customFormat="1" ht="15" thickTop="1" thickBot="1" x14ac:dyDescent="0.5">
      <c r="A5" s="13"/>
      <c r="B5" s="10"/>
      <c r="C5" s="35" t="s">
        <v>471</v>
      </c>
      <c r="D5" s="26"/>
      <c r="E5" s="12"/>
      <c r="F5" s="12"/>
      <c r="G5" s="12"/>
      <c r="H5" s="13"/>
      <c r="I5" s="13"/>
      <c r="J5" s="13"/>
      <c r="K5" s="13"/>
      <c r="L5" s="12"/>
      <c r="M5" s="13"/>
      <c r="N5" s="13"/>
      <c r="O5" s="13"/>
      <c r="P5" s="12"/>
      <c r="Q5" s="13"/>
      <c r="R5" s="13"/>
      <c r="S5" s="13"/>
      <c r="T5" s="13"/>
      <c r="U5" s="13"/>
      <c r="V5" s="67"/>
      <c r="W5" s="72"/>
      <c r="X5" s="67"/>
      <c r="Y5" s="67"/>
      <c r="Z5" s="67"/>
      <c r="AA5" s="67"/>
      <c r="AB5" s="67"/>
      <c r="AC5" s="67"/>
      <c r="AD5" s="67"/>
    </row>
    <row r="6" spans="1:30" s="1" customFormat="1" ht="24.75" thickTop="1" thickBot="1" x14ac:dyDescent="0.5">
      <c r="A6" s="13"/>
      <c r="B6" s="10"/>
      <c r="C6" s="31"/>
      <c r="D6" s="23"/>
      <c r="E6" s="12"/>
      <c r="F6" s="12"/>
      <c r="G6" s="12"/>
      <c r="H6" s="13"/>
      <c r="I6" s="13"/>
      <c r="J6" s="13"/>
      <c r="K6" s="13"/>
      <c r="L6" s="12"/>
      <c r="M6" s="13"/>
      <c r="N6" s="13"/>
      <c r="O6" s="13"/>
      <c r="P6" s="12"/>
      <c r="Q6" s="13"/>
      <c r="R6" s="13"/>
      <c r="S6" s="13"/>
      <c r="T6" s="13"/>
      <c r="U6" s="13"/>
      <c r="V6" s="557"/>
      <c r="W6" s="604" t="s">
        <v>472</v>
      </c>
      <c r="X6" s="604"/>
      <c r="Y6" s="556" t="str">
        <f>E13</f>
        <v>As of 31.12.2024</v>
      </c>
      <c r="Z6" s="556" t="str">
        <f>I13</f>
        <v>As of 31.03.2025</v>
      </c>
      <c r="AA6" s="556" t="str">
        <f>M13</f>
        <v>As of 30.06.2025</v>
      </c>
      <c r="AB6" s="556" t="str">
        <f>Q13</f>
        <v>As of 30.09.2025</v>
      </c>
      <c r="AC6" s="557"/>
      <c r="AD6" s="557"/>
    </row>
    <row r="7" spans="1:30" s="44" customFormat="1" ht="26.45" customHeight="1" thickTop="1" x14ac:dyDescent="0.5">
      <c r="A7" s="58"/>
      <c r="B7" s="221"/>
      <c r="C7" s="711" t="s">
        <v>765</v>
      </c>
      <c r="D7" s="711"/>
      <c r="E7" s="711"/>
      <c r="F7" s="711"/>
      <c r="G7" s="711"/>
      <c r="H7" s="711"/>
      <c r="I7" s="711"/>
      <c r="J7" s="711"/>
      <c r="K7" s="711"/>
      <c r="L7" s="711"/>
      <c r="M7" s="711"/>
      <c r="N7" s="711"/>
      <c r="O7" s="711"/>
      <c r="P7" s="222"/>
      <c r="Q7" s="58"/>
      <c r="R7" s="58"/>
      <c r="S7" s="58"/>
      <c r="T7" s="58"/>
      <c r="U7" s="58"/>
      <c r="V7" s="605"/>
      <c r="W7" s="713" t="s">
        <v>766</v>
      </c>
      <c r="X7" s="714"/>
      <c r="Y7" s="560">
        <f>E14</f>
        <v>0</v>
      </c>
      <c r="Z7" s="560">
        <f>I14</f>
        <v>0</v>
      </c>
      <c r="AA7" s="560">
        <f>M14</f>
        <v>0</v>
      </c>
      <c r="AB7" s="560">
        <f>Q14</f>
        <v>0</v>
      </c>
      <c r="AC7" s="559"/>
      <c r="AD7" s="563"/>
    </row>
    <row r="8" spans="1:30" s="44" customFormat="1" ht="16.899999999999999" x14ac:dyDescent="0.5">
      <c r="A8" s="58"/>
      <c r="B8" s="221"/>
      <c r="C8" s="608" t="s">
        <v>767</v>
      </c>
      <c r="D8" s="608"/>
      <c r="E8" s="608"/>
      <c r="F8" s="608"/>
      <c r="G8" s="608"/>
      <c r="H8" s="608"/>
      <c r="I8" s="608"/>
      <c r="J8" s="608"/>
      <c r="K8" s="608"/>
      <c r="L8" s="11"/>
      <c r="M8" s="11"/>
      <c r="N8" s="11"/>
      <c r="O8" s="11"/>
      <c r="P8" s="11"/>
      <c r="Q8" s="11"/>
      <c r="R8" s="11"/>
      <c r="S8" s="11"/>
      <c r="T8" s="11"/>
      <c r="U8" s="58"/>
      <c r="V8" s="605"/>
      <c r="W8" s="605"/>
      <c r="X8" s="605"/>
      <c r="Y8" s="605"/>
      <c r="Z8" s="605"/>
      <c r="AA8" s="605"/>
      <c r="AB8" s="605"/>
      <c r="AC8" s="605"/>
      <c r="AD8" s="605"/>
    </row>
    <row r="9" spans="1:30" s="44" customFormat="1" ht="17.25" thickBot="1" x14ac:dyDescent="0.55000000000000004">
      <c r="A9" s="58"/>
      <c r="B9" s="221"/>
      <c r="C9" s="608"/>
      <c r="D9" s="608"/>
      <c r="E9" s="608"/>
      <c r="F9" s="608"/>
      <c r="G9" s="608"/>
      <c r="H9" s="608"/>
      <c r="I9" s="608"/>
      <c r="J9" s="608"/>
      <c r="K9" s="608"/>
      <c r="L9" s="11"/>
      <c r="M9" s="11"/>
      <c r="N9" s="11"/>
      <c r="O9" s="11"/>
      <c r="P9" s="11"/>
      <c r="Q9" s="11"/>
      <c r="R9" s="11"/>
      <c r="S9" s="11"/>
      <c r="T9" s="11"/>
      <c r="U9" s="58"/>
      <c r="V9" s="605"/>
      <c r="W9" s="604" t="s">
        <v>53</v>
      </c>
      <c r="X9" s="604"/>
      <c r="Y9" s="556" t="str">
        <f>E$17</f>
        <v>Q4 2024</v>
      </c>
      <c r="Z9" s="556" t="str">
        <f>I$17</f>
        <v>Q1 2025</v>
      </c>
      <c r="AA9" s="556" t="str">
        <f>M$17</f>
        <v>Q2 2025</v>
      </c>
      <c r="AB9" s="556" t="str">
        <f>Q$17</f>
        <v>Q3 2025</v>
      </c>
      <c r="AC9" s="605"/>
      <c r="AD9" s="605"/>
    </row>
    <row r="10" spans="1:30" s="44" customFormat="1" ht="17.25" thickTop="1" x14ac:dyDescent="0.5">
      <c r="A10" s="58"/>
      <c r="B10" s="221"/>
      <c r="C10" s="100"/>
      <c r="D10" s="12"/>
      <c r="E10" s="12"/>
      <c r="F10" s="12"/>
      <c r="G10" s="12"/>
      <c r="H10" s="12"/>
      <c r="I10" s="12"/>
      <c r="J10" s="12"/>
      <c r="K10" s="12"/>
      <c r="L10" s="11"/>
      <c r="M10" s="11"/>
      <c r="N10" s="11"/>
      <c r="O10" s="11"/>
      <c r="P10" s="11"/>
      <c r="Q10" s="11"/>
      <c r="R10" s="11"/>
      <c r="S10" s="11"/>
      <c r="T10" s="11"/>
      <c r="U10" s="58"/>
      <c r="V10" s="605"/>
      <c r="W10" s="568" t="s">
        <v>516</v>
      </c>
      <c r="X10" s="569" t="s">
        <v>517</v>
      </c>
      <c r="Y10" s="560">
        <f>E20</f>
        <v>0</v>
      </c>
      <c r="Z10" s="560">
        <f>I20</f>
        <v>0</v>
      </c>
      <c r="AA10" s="560">
        <f>M20</f>
        <v>0</v>
      </c>
      <c r="AB10" s="560">
        <f>Q20</f>
        <v>0</v>
      </c>
      <c r="AC10" s="559"/>
      <c r="AD10" s="563"/>
    </row>
    <row r="11" spans="1:30" s="44" customFormat="1" ht="16.899999999999999" x14ac:dyDescent="0.5">
      <c r="A11" s="58"/>
      <c r="B11" s="221"/>
      <c r="C11" s="11"/>
      <c r="D11" s="11"/>
      <c r="E11" s="11"/>
      <c r="F11" s="11"/>
      <c r="G11" s="11"/>
      <c r="H11" s="11"/>
      <c r="I11" s="11"/>
      <c r="J11" s="11"/>
      <c r="K11" s="11"/>
      <c r="L11" s="11"/>
      <c r="M11" s="11"/>
      <c r="N11" s="11"/>
      <c r="O11" s="11"/>
      <c r="P11" s="11"/>
      <c r="Q11" s="11"/>
      <c r="R11" s="11"/>
      <c r="S11" s="11"/>
      <c r="T11" s="11"/>
      <c r="U11" s="58"/>
      <c r="V11" s="605"/>
      <c r="W11" s="562"/>
      <c r="X11" s="569" t="s">
        <v>514</v>
      </c>
      <c r="Y11" s="560">
        <f>F20</f>
        <v>0</v>
      </c>
      <c r="Z11" s="560">
        <f>J20</f>
        <v>0</v>
      </c>
      <c r="AA11" s="560">
        <f>N20</f>
        <v>0</v>
      </c>
      <c r="AB11" s="560">
        <f>R20</f>
        <v>0</v>
      </c>
      <c r="AC11" s="559"/>
      <c r="AD11" s="563"/>
    </row>
    <row r="12" spans="1:30" s="44" customFormat="1" ht="17.25" thickBot="1" x14ac:dyDescent="0.55000000000000004">
      <c r="A12" s="17"/>
      <c r="B12" s="14"/>
      <c r="C12" s="51" t="s">
        <v>768</v>
      </c>
      <c r="D12" s="49"/>
      <c r="E12" s="49"/>
      <c r="F12" s="49"/>
      <c r="G12" s="16"/>
      <c r="H12" s="17"/>
      <c r="I12" s="17"/>
      <c r="J12" s="17"/>
      <c r="K12" s="17"/>
      <c r="L12" s="16"/>
      <c r="M12" s="17"/>
      <c r="N12" s="17"/>
      <c r="O12" s="17"/>
      <c r="P12" s="16"/>
      <c r="Q12" s="17"/>
      <c r="R12" s="17"/>
      <c r="S12" s="17"/>
      <c r="T12" s="17"/>
      <c r="U12" s="17"/>
      <c r="V12" s="579"/>
      <c r="W12" s="562"/>
      <c r="X12" s="569" t="s">
        <v>732</v>
      </c>
      <c r="Y12" s="560" t="e">
        <f>(Y11/Y10)*100</f>
        <v>#DIV/0!</v>
      </c>
      <c r="Z12" s="560" t="e">
        <f t="shared" ref="Z12:AB12" si="0">(Z11/Z10)*100</f>
        <v>#DIV/0!</v>
      </c>
      <c r="AA12" s="560" t="e">
        <f t="shared" si="0"/>
        <v>#DIV/0!</v>
      </c>
      <c r="AB12" s="560" t="e">
        <f t="shared" si="0"/>
        <v>#DIV/0!</v>
      </c>
      <c r="AC12" s="559"/>
      <c r="AD12" s="563"/>
    </row>
    <row r="13" spans="1:30" ht="54" customHeight="1" thickTop="1" x14ac:dyDescent="0.45">
      <c r="A13" s="11"/>
      <c r="B13" s="586" t="s">
        <v>769</v>
      </c>
      <c r="C13" s="715" t="s">
        <v>1593</v>
      </c>
      <c r="D13" s="715"/>
      <c r="E13" s="701" t="str">
        <f>'Data questionnaire - mobile'!$E$9:$G$9</f>
        <v>As of 31.12.2024</v>
      </c>
      <c r="F13" s="701"/>
      <c r="G13" s="464"/>
      <c r="H13" s="339"/>
      <c r="I13" s="702" t="str">
        <f>'Data questionnaire - mobile'!$I$9:$K$9</f>
        <v>As of 31.03.2025</v>
      </c>
      <c r="J13" s="702"/>
      <c r="K13" s="464"/>
      <c r="L13" s="463"/>
      <c r="M13" s="703" t="str">
        <f>'Data questionnaire - mobile'!$M$9:$O$9</f>
        <v>As of 30.06.2025</v>
      </c>
      <c r="N13" s="703"/>
      <c r="O13" s="464"/>
      <c r="P13" s="463"/>
      <c r="Q13" s="703" t="str">
        <f>'Data questionnaire - mobile'!$Q$9:$S$9</f>
        <v>As of 30.09.2025</v>
      </c>
      <c r="R13" s="703"/>
      <c r="S13" s="464"/>
      <c r="T13" s="463"/>
      <c r="U13" s="465"/>
      <c r="V13" s="557"/>
      <c r="W13" s="562"/>
      <c r="X13" s="569" t="s">
        <v>727</v>
      </c>
      <c r="Y13" s="560" t="e">
        <f>Y10/$Y$7/3</f>
        <v>#DIV/0!</v>
      </c>
      <c r="Z13" s="560" t="e">
        <f>Z10/$Z$7/3</f>
        <v>#DIV/0!</v>
      </c>
      <c r="AA13" s="560" t="e">
        <f>AA10/$AA$7/3</f>
        <v>#DIV/0!</v>
      </c>
      <c r="AB13" s="560" t="e">
        <f>AB10/$AB$7/3</f>
        <v>#DIV/0!</v>
      </c>
      <c r="AC13" s="559"/>
      <c r="AD13" s="563"/>
    </row>
    <row r="14" spans="1:30" s="3" customFormat="1" ht="23.25" x14ac:dyDescent="0.35">
      <c r="A14" s="19"/>
      <c r="B14" s="345" t="s">
        <v>477</v>
      </c>
      <c r="C14" s="587" t="s">
        <v>1594</v>
      </c>
      <c r="D14" s="588"/>
      <c r="E14" s="657">
        <f>'Data import structure'!$N$958</f>
        <v>0</v>
      </c>
      <c r="F14" s="658"/>
      <c r="G14" s="589"/>
      <c r="H14" s="350"/>
      <c r="I14" s="657">
        <f>'Data import structure'!$N$959</f>
        <v>0</v>
      </c>
      <c r="J14" s="658"/>
      <c r="K14" s="589"/>
      <c r="L14" s="350"/>
      <c r="M14" s="657">
        <f>'Data import structure'!$N$960</f>
        <v>0</v>
      </c>
      <c r="N14" s="658"/>
      <c r="O14" s="589"/>
      <c r="P14" s="350"/>
      <c r="Q14" s="657">
        <f>'Data import structure'!$N$961</f>
        <v>0</v>
      </c>
      <c r="R14" s="658"/>
      <c r="S14" s="589"/>
      <c r="T14" s="463"/>
      <c r="U14" s="351"/>
      <c r="V14" s="559"/>
      <c r="W14" s="568" t="s">
        <v>520</v>
      </c>
      <c r="X14" s="569" t="s">
        <v>517</v>
      </c>
      <c r="Y14" s="560">
        <f>E21</f>
        <v>0</v>
      </c>
      <c r="Z14" s="560">
        <f>I21</f>
        <v>0</v>
      </c>
      <c r="AA14" s="560">
        <f>M21</f>
        <v>0</v>
      </c>
      <c r="AB14" s="560">
        <f>Q21</f>
        <v>0</v>
      </c>
      <c r="AC14" s="559"/>
      <c r="AD14" s="563"/>
    </row>
    <row r="15" spans="1:30" s="3" customFormat="1" ht="12.75" x14ac:dyDescent="0.35">
      <c r="A15" s="19"/>
      <c r="B15" s="343"/>
      <c r="C15" s="590"/>
      <c r="D15" s="343"/>
      <c r="E15" s="349"/>
      <c r="F15" s="349"/>
      <c r="G15" s="589"/>
      <c r="H15" s="350"/>
      <c r="I15" s="350"/>
      <c r="J15" s="350"/>
      <c r="K15" s="350"/>
      <c r="L15" s="350"/>
      <c r="M15" s="350"/>
      <c r="N15" s="350"/>
      <c r="O15" s="350"/>
      <c r="P15" s="350"/>
      <c r="Q15" s="350"/>
      <c r="R15" s="350"/>
      <c r="S15" s="589"/>
      <c r="T15" s="463"/>
      <c r="U15" s="351"/>
      <c r="V15" s="563"/>
      <c r="W15" s="562"/>
      <c r="X15" s="569" t="s">
        <v>514</v>
      </c>
      <c r="Y15" s="560">
        <f>F21</f>
        <v>0</v>
      </c>
      <c r="Z15" s="560">
        <f>J21</f>
        <v>0</v>
      </c>
      <c r="AA15" s="560">
        <f>N21</f>
        <v>0</v>
      </c>
      <c r="AB15" s="560">
        <f>R21</f>
        <v>0</v>
      </c>
      <c r="AC15" s="559"/>
      <c r="AD15" s="563"/>
    </row>
    <row r="16" spans="1:30" s="3" customFormat="1" ht="12.75" x14ac:dyDescent="0.35">
      <c r="A16" s="19"/>
      <c r="B16" s="376"/>
      <c r="C16" s="591"/>
      <c r="D16" s="376"/>
      <c r="E16" s="386"/>
      <c r="F16" s="386"/>
      <c r="G16" s="379"/>
      <c r="H16" s="390"/>
      <c r="I16" s="390"/>
      <c r="J16" s="390"/>
      <c r="K16" s="390"/>
      <c r="L16" s="390"/>
      <c r="M16" s="390"/>
      <c r="N16" s="390"/>
      <c r="O16" s="390"/>
      <c r="P16" s="390"/>
      <c r="Q16" s="390"/>
      <c r="R16" s="390"/>
      <c r="S16" s="379"/>
      <c r="T16" s="486"/>
      <c r="U16" s="351"/>
      <c r="V16" s="563"/>
      <c r="W16" s="562"/>
      <c r="X16" s="569" t="s">
        <v>732</v>
      </c>
      <c r="Y16" s="560" t="e">
        <f>(Y15/Y14)*100</f>
        <v>#DIV/0!</v>
      </c>
      <c r="Z16" s="560" t="e">
        <f t="shared" ref="Z16" si="1">(Z15/Z14)*100</f>
        <v>#DIV/0!</v>
      </c>
      <c r="AA16" s="560" t="e">
        <f t="shared" ref="AA16" si="2">(AA15/AA14)*100</f>
        <v>#DIV/0!</v>
      </c>
      <c r="AB16" s="560" t="e">
        <f t="shared" ref="AB16" si="3">(AB15/AB14)*100</f>
        <v>#DIV/0!</v>
      </c>
      <c r="AC16" s="559"/>
      <c r="AD16" s="563"/>
    </row>
    <row r="17" spans="1:30" s="3" customFormat="1" ht="12.75" x14ac:dyDescent="0.35">
      <c r="A17" s="19"/>
      <c r="B17" s="376"/>
      <c r="C17" s="707" t="s">
        <v>770</v>
      </c>
      <c r="D17" s="707"/>
      <c r="E17" s="662" t="str">
        <f>'Data questionnaire - mobile'!$E$45:$F$45</f>
        <v>Q4 2024</v>
      </c>
      <c r="F17" s="662"/>
      <c r="G17" s="662"/>
      <c r="H17" s="372"/>
      <c r="I17" s="656" t="str">
        <f>'Data questionnaire - mobile'!$I$45:$J$45</f>
        <v>Q1 2025</v>
      </c>
      <c r="J17" s="656"/>
      <c r="K17" s="656"/>
      <c r="L17" s="374"/>
      <c r="M17" s="656" t="str">
        <f>'Data questionnaire - mobile'!$M$45:$N$45</f>
        <v>Q2 2025</v>
      </c>
      <c r="N17" s="656"/>
      <c r="O17" s="656"/>
      <c r="P17" s="374"/>
      <c r="Q17" s="656" t="str">
        <f>'Data questionnaire - mobile'!$Q$45:$R$45</f>
        <v>Q3 2025</v>
      </c>
      <c r="R17" s="656"/>
      <c r="S17" s="656"/>
      <c r="T17" s="396"/>
      <c r="U17" s="351"/>
      <c r="V17" s="563"/>
      <c r="W17" s="562"/>
      <c r="X17" s="569" t="s">
        <v>727</v>
      </c>
      <c r="Y17" s="560" t="e">
        <f>Y14/$Y$7/3</f>
        <v>#DIV/0!</v>
      </c>
      <c r="Z17" s="560" t="e">
        <f>Z14/$Z$7/3</f>
        <v>#DIV/0!</v>
      </c>
      <c r="AA17" s="560" t="e">
        <f>AA14/$AA$7/3</f>
        <v>#DIV/0!</v>
      </c>
      <c r="AB17" s="560" t="e">
        <f>AB14/$AB$7/3</f>
        <v>#DIV/0!</v>
      </c>
      <c r="AC17" s="559"/>
      <c r="AD17" s="563"/>
    </row>
    <row r="18" spans="1:30" s="3" customFormat="1" ht="32.450000000000003" customHeight="1" x14ac:dyDescent="0.35">
      <c r="A18" s="19"/>
      <c r="B18" s="398" t="s">
        <v>526</v>
      </c>
      <c r="C18" s="708" t="s">
        <v>771</v>
      </c>
      <c r="D18" s="708"/>
      <c r="E18" s="712" t="s">
        <v>704</v>
      </c>
      <c r="F18" s="712"/>
      <c r="G18" s="592" t="s">
        <v>705</v>
      </c>
      <c r="H18" s="491"/>
      <c r="I18" s="712" t="s">
        <v>704</v>
      </c>
      <c r="J18" s="712"/>
      <c r="K18" s="592" t="s">
        <v>705</v>
      </c>
      <c r="L18" s="593"/>
      <c r="M18" s="712" t="s">
        <v>704</v>
      </c>
      <c r="N18" s="712"/>
      <c r="O18" s="592" t="s">
        <v>705</v>
      </c>
      <c r="P18" s="593"/>
      <c r="Q18" s="712" t="s">
        <v>704</v>
      </c>
      <c r="R18" s="712"/>
      <c r="S18" s="592" t="s">
        <v>705</v>
      </c>
      <c r="T18" s="396"/>
      <c r="U18" s="351"/>
      <c r="V18" s="563"/>
      <c r="W18" s="563"/>
      <c r="X18" s="563"/>
      <c r="Y18" s="563"/>
      <c r="Z18" s="563"/>
      <c r="AA18" s="563"/>
      <c r="AB18" s="563"/>
      <c r="AC18" s="563"/>
      <c r="AD18" s="563"/>
    </row>
    <row r="19" spans="1:30" s="3" customFormat="1" ht="12.95" customHeight="1" x14ac:dyDescent="0.35">
      <c r="A19" s="19"/>
      <c r="B19" s="398"/>
      <c r="C19" s="708"/>
      <c r="D19" s="708"/>
      <c r="E19" s="594" t="s">
        <v>517</v>
      </c>
      <c r="F19" s="594" t="s">
        <v>514</v>
      </c>
      <c r="G19" s="371" t="s">
        <v>126</v>
      </c>
      <c r="H19" s="372"/>
      <c r="I19" s="594" t="s">
        <v>517</v>
      </c>
      <c r="J19" s="594" t="s">
        <v>514</v>
      </c>
      <c r="K19" s="371" t="s">
        <v>126</v>
      </c>
      <c r="L19" s="374"/>
      <c r="M19" s="594" t="s">
        <v>517</v>
      </c>
      <c r="N19" s="594" t="s">
        <v>514</v>
      </c>
      <c r="O19" s="371" t="s">
        <v>126</v>
      </c>
      <c r="P19" s="374"/>
      <c r="Q19" s="594" t="s">
        <v>517</v>
      </c>
      <c r="R19" s="594" t="s">
        <v>514</v>
      </c>
      <c r="S19" s="371" t="s">
        <v>126</v>
      </c>
      <c r="T19" s="396"/>
      <c r="U19" s="351"/>
      <c r="V19" s="563"/>
      <c r="W19" s="568" t="s">
        <v>521</v>
      </c>
      <c r="X19" s="569" t="s">
        <v>517</v>
      </c>
      <c r="Y19" s="560">
        <f>E22</f>
        <v>0</v>
      </c>
      <c r="Z19" s="560">
        <f>I22</f>
        <v>0</v>
      </c>
      <c r="AA19" s="560">
        <f>M22</f>
        <v>0</v>
      </c>
      <c r="AB19" s="560">
        <f>Q22</f>
        <v>0</v>
      </c>
      <c r="AC19" s="559"/>
      <c r="AD19" s="563"/>
    </row>
    <row r="20" spans="1:30" s="1" customFormat="1" x14ac:dyDescent="0.45">
      <c r="A20" s="13"/>
      <c r="B20" s="595" t="s">
        <v>772</v>
      </c>
      <c r="C20" s="709" t="s">
        <v>773</v>
      </c>
      <c r="D20" s="596" t="s">
        <v>516</v>
      </c>
      <c r="E20" s="394">
        <f>'Data import structure'!$N$962</f>
        <v>0</v>
      </c>
      <c r="F20" s="394">
        <f>'Data import structure'!$N$978</f>
        <v>0</v>
      </c>
      <c r="G20" s="394">
        <f>'Data import structure'!$N$994</f>
        <v>0</v>
      </c>
      <c r="H20" s="372"/>
      <c r="I20" s="394">
        <f>'Data import structure'!$N$963</f>
        <v>0</v>
      </c>
      <c r="J20" s="394">
        <f>'Data import structure'!$N$979</f>
        <v>0</v>
      </c>
      <c r="K20" s="394">
        <f>'Data import structure'!$N$995</f>
        <v>0</v>
      </c>
      <c r="L20" s="372"/>
      <c r="M20" s="394">
        <f>'Data import structure'!$N$964</f>
        <v>0</v>
      </c>
      <c r="N20" s="394">
        <f>'Data import structure'!$N$980</f>
        <v>0</v>
      </c>
      <c r="O20" s="394">
        <f>'Data import structure'!$N$996</f>
        <v>0</v>
      </c>
      <c r="P20" s="372"/>
      <c r="Q20" s="394">
        <f>'Data import structure'!$N$965</f>
        <v>0</v>
      </c>
      <c r="R20" s="394">
        <f>'Data import structure'!$N$981</f>
        <v>0</v>
      </c>
      <c r="S20" s="394">
        <f>'Data import structure'!$N$997</f>
        <v>0</v>
      </c>
      <c r="T20" s="396"/>
      <c r="U20" s="344"/>
      <c r="V20" s="563"/>
      <c r="W20" s="562"/>
      <c r="X20" s="569" t="s">
        <v>514</v>
      </c>
      <c r="Y20" s="560">
        <f>F22</f>
        <v>0</v>
      </c>
      <c r="Z20" s="560">
        <f>J22</f>
        <v>0</v>
      </c>
      <c r="AA20" s="560">
        <f>N22</f>
        <v>0</v>
      </c>
      <c r="AB20" s="560">
        <f>R22</f>
        <v>0</v>
      </c>
      <c r="AC20" s="559"/>
      <c r="AD20" s="563"/>
    </row>
    <row r="21" spans="1:30" s="1" customFormat="1" x14ac:dyDescent="0.45">
      <c r="A21" s="13"/>
      <c r="B21" s="595" t="s">
        <v>535</v>
      </c>
      <c r="C21" s="710"/>
      <c r="D21" s="383" t="s">
        <v>520</v>
      </c>
      <c r="E21" s="394">
        <f>'Data import structure'!$N$966</f>
        <v>0</v>
      </c>
      <c r="F21" s="394">
        <f>'Data import structure'!$N$982</f>
        <v>0</v>
      </c>
      <c r="G21" s="394">
        <f>'Data import structure'!$N$998</f>
        <v>0</v>
      </c>
      <c r="H21" s="372"/>
      <c r="I21" s="394">
        <f>'Data import structure'!$N$967</f>
        <v>0</v>
      </c>
      <c r="J21" s="394">
        <f>'Data import structure'!$N$983</f>
        <v>0</v>
      </c>
      <c r="K21" s="394">
        <f>'Data import structure'!$N$999</f>
        <v>0</v>
      </c>
      <c r="L21" s="372"/>
      <c r="M21" s="394">
        <f>'Data import structure'!$N$968</f>
        <v>0</v>
      </c>
      <c r="N21" s="394">
        <f>'Data import structure'!$N$984</f>
        <v>0</v>
      </c>
      <c r="O21" s="394">
        <f>'Data import structure'!$N$1000</f>
        <v>0</v>
      </c>
      <c r="P21" s="372"/>
      <c r="Q21" s="394">
        <f>'Data import structure'!$N$969</f>
        <v>0</v>
      </c>
      <c r="R21" s="394">
        <f>'Data import structure'!$N$985</f>
        <v>0</v>
      </c>
      <c r="S21" s="394">
        <f>'Data import structure'!$N$1001</f>
        <v>0</v>
      </c>
      <c r="T21" s="396"/>
      <c r="U21" s="344"/>
      <c r="V21" s="563"/>
      <c r="W21" s="562"/>
      <c r="X21" s="569" t="s">
        <v>732</v>
      </c>
      <c r="Y21" s="560" t="e">
        <f>(Y20/Y19)*100</f>
        <v>#DIV/0!</v>
      </c>
      <c r="Z21" s="560" t="e">
        <f t="shared" ref="Z21" si="4">(Z20/Z19)*100</f>
        <v>#DIV/0!</v>
      </c>
      <c r="AA21" s="560" t="e">
        <f t="shared" ref="AA21" si="5">(AA20/AA19)*100</f>
        <v>#DIV/0!</v>
      </c>
      <c r="AB21" s="560" t="e">
        <f t="shared" ref="AB21" si="6">(AB20/AB19)*100</f>
        <v>#DIV/0!</v>
      </c>
      <c r="AC21" s="559"/>
      <c r="AD21" s="563"/>
    </row>
    <row r="22" spans="1:30" s="1" customFormat="1" x14ac:dyDescent="0.45">
      <c r="A22" s="13"/>
      <c r="B22" s="595" t="s">
        <v>542</v>
      </c>
      <c r="C22" s="487" t="s">
        <v>521</v>
      </c>
      <c r="D22" s="389"/>
      <c r="E22" s="394">
        <f>'Data import structure'!$N$970</f>
        <v>0</v>
      </c>
      <c r="F22" s="394">
        <f>'Data import structure'!$N$986</f>
        <v>0</v>
      </c>
      <c r="G22" s="394">
        <f>'Data import structure'!$N$1002</f>
        <v>0</v>
      </c>
      <c r="H22" s="372"/>
      <c r="I22" s="394">
        <f>'Data import structure'!$N$971</f>
        <v>0</v>
      </c>
      <c r="J22" s="394">
        <f>'Data import structure'!$N$987</f>
        <v>0</v>
      </c>
      <c r="K22" s="394">
        <f>'Data import structure'!$N$1003</f>
        <v>0</v>
      </c>
      <c r="L22" s="372"/>
      <c r="M22" s="394">
        <f>'Data import structure'!$N$972</f>
        <v>0</v>
      </c>
      <c r="N22" s="394">
        <f>'Data import structure'!$N$988</f>
        <v>0</v>
      </c>
      <c r="O22" s="394">
        <f>'Data import structure'!$N$1004</f>
        <v>0</v>
      </c>
      <c r="P22" s="372"/>
      <c r="Q22" s="394">
        <f>'Data import structure'!$N$973</f>
        <v>0</v>
      </c>
      <c r="R22" s="394">
        <f>'Data import structure'!$N$989</f>
        <v>0</v>
      </c>
      <c r="S22" s="394">
        <f>'Data import structure'!$N$1005</f>
        <v>0</v>
      </c>
      <c r="T22" s="396"/>
      <c r="U22" s="344"/>
      <c r="V22" s="563"/>
      <c r="W22" s="562"/>
      <c r="X22" s="569" t="s">
        <v>727</v>
      </c>
      <c r="Y22" s="560" t="e">
        <f>Y19/$Y$7/3</f>
        <v>#DIV/0!</v>
      </c>
      <c r="Z22" s="560" t="e">
        <f>Z19/$Z$7/3</f>
        <v>#DIV/0!</v>
      </c>
      <c r="AA22" s="560" t="e">
        <f>AA19/$AA$7/3</f>
        <v>#DIV/0!</v>
      </c>
      <c r="AB22" s="560" t="e">
        <f>AB19/$AB$7/3</f>
        <v>#DIV/0!</v>
      </c>
      <c r="AC22" s="559"/>
      <c r="AD22" s="563"/>
    </row>
    <row r="23" spans="1:30" s="1" customFormat="1" x14ac:dyDescent="0.45">
      <c r="A23" s="13"/>
      <c r="B23" s="595" t="s">
        <v>550</v>
      </c>
      <c r="C23" s="487" t="s">
        <v>585</v>
      </c>
      <c r="D23" s="389"/>
      <c r="E23" s="394">
        <f>'Data import structure'!$N$974</f>
        <v>0</v>
      </c>
      <c r="F23" s="394">
        <f>'Data import structure'!$N$990</f>
        <v>0</v>
      </c>
      <c r="G23" s="394">
        <f>'Data import structure'!$N$1006</f>
        <v>0</v>
      </c>
      <c r="H23" s="372"/>
      <c r="I23" s="394">
        <f>'Data import structure'!$N$975</f>
        <v>0</v>
      </c>
      <c r="J23" s="394">
        <f>'Data import structure'!$N$991</f>
        <v>0</v>
      </c>
      <c r="K23" s="394">
        <f>'Data import structure'!$N$1007</f>
        <v>0</v>
      </c>
      <c r="L23" s="372"/>
      <c r="M23" s="394">
        <f>'Data import structure'!$N$976</f>
        <v>0</v>
      </c>
      <c r="N23" s="394">
        <f>'Data import structure'!$N$992</f>
        <v>0</v>
      </c>
      <c r="O23" s="394">
        <f>'Data import structure'!$N$1008</f>
        <v>0</v>
      </c>
      <c r="P23" s="372"/>
      <c r="Q23" s="394">
        <f>'Data import structure'!$N$977</f>
        <v>0</v>
      </c>
      <c r="R23" s="394">
        <f>'Data import structure'!$N$993</f>
        <v>0</v>
      </c>
      <c r="S23" s="394">
        <f>'Data import structure'!$N$1009</f>
        <v>0</v>
      </c>
      <c r="T23" s="396"/>
      <c r="U23" s="344"/>
      <c r="V23" s="563"/>
      <c r="W23" s="563"/>
      <c r="X23" s="563"/>
      <c r="Y23" s="563"/>
      <c r="Z23" s="563"/>
      <c r="AA23" s="563"/>
      <c r="AB23" s="563"/>
      <c r="AC23" s="563"/>
      <c r="AD23" s="563"/>
    </row>
    <row r="24" spans="1:30" ht="28.5" customHeight="1" x14ac:dyDescent="0.45">
      <c r="B24" s="595" t="s">
        <v>578</v>
      </c>
      <c r="C24" s="487" t="s">
        <v>774</v>
      </c>
      <c r="D24" s="402" t="s">
        <v>494</v>
      </c>
      <c r="E24" s="597"/>
      <c r="F24" s="394">
        <f>'Data import structure'!$N$1010</f>
        <v>0</v>
      </c>
      <c r="G24" s="386"/>
      <c r="H24" s="386"/>
      <c r="I24" s="386"/>
      <c r="J24" s="394">
        <f>'Data import structure'!$N$1011</f>
        <v>0</v>
      </c>
      <c r="K24" s="372"/>
      <c r="L24" s="372"/>
      <c r="M24" s="386"/>
      <c r="N24" s="394">
        <f>'Data import structure'!$N$1012</f>
        <v>0</v>
      </c>
      <c r="O24" s="372"/>
      <c r="P24" s="372"/>
      <c r="Q24" s="386"/>
      <c r="R24" s="394">
        <f>'Data import structure'!$N$1013</f>
        <v>0</v>
      </c>
      <c r="S24" s="372"/>
      <c r="T24" s="396"/>
      <c r="U24" s="598"/>
      <c r="V24" s="563"/>
      <c r="W24" s="568" t="s">
        <v>775</v>
      </c>
      <c r="X24" s="569" t="s">
        <v>517</v>
      </c>
      <c r="Y24" s="560">
        <f>E23</f>
        <v>0</v>
      </c>
      <c r="Z24" s="560">
        <f>I23</f>
        <v>0</v>
      </c>
      <c r="AA24" s="560">
        <f>M23</f>
        <v>0</v>
      </c>
      <c r="AB24" s="560">
        <f>Q23</f>
        <v>0</v>
      </c>
      <c r="AC24" s="559"/>
      <c r="AD24" s="563"/>
    </row>
    <row r="25" spans="1:30" x14ac:dyDescent="0.45">
      <c r="B25" s="595"/>
      <c r="C25" s="591"/>
      <c r="D25" s="376"/>
      <c r="E25" s="385"/>
      <c r="F25" s="385"/>
      <c r="G25" s="385"/>
      <c r="H25" s="385"/>
      <c r="I25" s="385"/>
      <c r="J25" s="385"/>
      <c r="K25" s="385"/>
      <c r="L25" s="385"/>
      <c r="M25" s="385"/>
      <c r="N25" s="385"/>
      <c r="O25" s="385"/>
      <c r="P25" s="385"/>
      <c r="Q25" s="385"/>
      <c r="R25" s="385"/>
      <c r="S25" s="385"/>
      <c r="T25" s="376"/>
      <c r="U25" s="598"/>
      <c r="V25" s="563"/>
      <c r="W25" s="562"/>
      <c r="X25" s="569" t="s">
        <v>514</v>
      </c>
      <c r="Y25" s="560">
        <f>F23</f>
        <v>0</v>
      </c>
      <c r="Z25" s="560">
        <f>J23</f>
        <v>0</v>
      </c>
      <c r="AA25" s="560">
        <f>N23</f>
        <v>0</v>
      </c>
      <c r="AB25" s="560">
        <f>R23</f>
        <v>0</v>
      </c>
      <c r="AC25" s="559"/>
      <c r="AD25" s="563"/>
    </row>
    <row r="26" spans="1:30" x14ac:dyDescent="0.45">
      <c r="B26" s="599"/>
      <c r="C26" s="600"/>
      <c r="D26" s="417"/>
      <c r="E26" s="430"/>
      <c r="F26" s="430"/>
      <c r="G26" s="430"/>
      <c r="H26" s="430"/>
      <c r="I26" s="430"/>
      <c r="J26" s="430"/>
      <c r="K26" s="430"/>
      <c r="L26" s="430"/>
      <c r="M26" s="430"/>
      <c r="N26" s="430"/>
      <c r="O26" s="430"/>
      <c r="P26" s="430"/>
      <c r="Q26" s="430"/>
      <c r="R26" s="430"/>
      <c r="S26" s="430"/>
      <c r="T26" s="417"/>
      <c r="U26" s="598"/>
      <c r="V26" s="563"/>
      <c r="W26" s="562"/>
      <c r="X26" s="569" t="s">
        <v>732</v>
      </c>
      <c r="Y26" s="560" t="e">
        <f>(Y25/Y24)*100</f>
        <v>#DIV/0!</v>
      </c>
      <c r="Z26" s="560" t="e">
        <f t="shared" ref="Z26" si="7">(Z25/Z24)*100</f>
        <v>#DIV/0!</v>
      </c>
      <c r="AA26" s="560" t="e">
        <f t="shared" ref="AA26" si="8">(AA25/AA24)*100</f>
        <v>#DIV/0!</v>
      </c>
      <c r="AB26" s="560" t="e">
        <f t="shared" ref="AB26" si="9">(AB25/AB24)*100</f>
        <v>#DIV/0!</v>
      </c>
      <c r="AC26" s="559"/>
      <c r="AD26" s="563"/>
    </row>
    <row r="27" spans="1:30" s="1" customFormat="1" x14ac:dyDescent="0.45">
      <c r="A27" s="13"/>
      <c r="B27" s="431"/>
      <c r="C27" s="601" t="s">
        <v>776</v>
      </c>
      <c r="D27" s="432"/>
      <c r="E27" s="654" t="str">
        <f>'Data questionnaire - mobile'!$E$45:$F$45</f>
        <v>Q4 2024</v>
      </c>
      <c r="F27" s="654"/>
      <c r="G27" s="412"/>
      <c r="H27" s="413"/>
      <c r="I27" s="655" t="str">
        <f>'Data questionnaire - mobile'!$I$45:$J$45</f>
        <v>Q1 2025</v>
      </c>
      <c r="J27" s="655"/>
      <c r="K27" s="414"/>
      <c r="L27" s="415"/>
      <c r="M27" s="655" t="str">
        <f>'Data questionnaire - mobile'!$M$45:$N$45</f>
        <v>Q2 2025</v>
      </c>
      <c r="N27" s="655"/>
      <c r="O27" s="414"/>
      <c r="P27" s="415"/>
      <c r="Q27" s="655" t="str">
        <f>'Data questionnaire - mobile'!$Q$45:$R$45</f>
        <v>Q3 2025</v>
      </c>
      <c r="R27" s="655"/>
      <c r="S27" s="414"/>
      <c r="T27" s="431"/>
      <c r="U27" s="344"/>
      <c r="V27" s="563"/>
      <c r="W27" s="562"/>
      <c r="X27" s="569" t="s">
        <v>727</v>
      </c>
      <c r="Y27" s="560" t="e">
        <f>Y24/$Y$7/3</f>
        <v>#DIV/0!</v>
      </c>
      <c r="Z27" s="560" t="e">
        <f>Z24/$Z$7/3</f>
        <v>#DIV/0!</v>
      </c>
      <c r="AA27" s="560" t="e">
        <f>AA24/$AA$7/3</f>
        <v>#DIV/0!</v>
      </c>
      <c r="AB27" s="560" t="e">
        <f>AB24/$AB$7/3</f>
        <v>#DIV/0!</v>
      </c>
      <c r="AC27" s="559"/>
      <c r="AD27" s="563"/>
    </row>
    <row r="28" spans="1:30" s="3" customFormat="1" ht="12.75" x14ac:dyDescent="0.35">
      <c r="A28" s="19"/>
      <c r="B28" s="418" t="s">
        <v>746</v>
      </c>
      <c r="C28" s="706" t="s">
        <v>777</v>
      </c>
      <c r="D28" s="706"/>
      <c r="E28" s="419" t="s">
        <v>517</v>
      </c>
      <c r="F28" s="419" t="s">
        <v>514</v>
      </c>
      <c r="G28" s="419"/>
      <c r="H28" s="420"/>
      <c r="I28" s="419" t="s">
        <v>517</v>
      </c>
      <c r="J28" s="419" t="s">
        <v>514</v>
      </c>
      <c r="K28" s="419"/>
      <c r="L28" s="421"/>
      <c r="M28" s="419" t="s">
        <v>517</v>
      </c>
      <c r="N28" s="419" t="s">
        <v>514</v>
      </c>
      <c r="O28" s="419"/>
      <c r="P28" s="421"/>
      <c r="Q28" s="419" t="s">
        <v>517</v>
      </c>
      <c r="R28" s="419" t="s">
        <v>514</v>
      </c>
      <c r="S28" s="419"/>
      <c r="T28" s="431"/>
      <c r="U28" s="351"/>
      <c r="V28" s="563"/>
      <c r="W28" s="562"/>
      <c r="X28" s="562"/>
      <c r="Y28" s="556" t="str">
        <f>E$17</f>
        <v>Q4 2024</v>
      </c>
      <c r="Z28" s="556" t="str">
        <f>I$17</f>
        <v>Q1 2025</v>
      </c>
      <c r="AA28" s="556" t="str">
        <f>M$17</f>
        <v>Q2 2025</v>
      </c>
      <c r="AB28" s="556" t="str">
        <f>Q$17</f>
        <v>Q3 2025</v>
      </c>
      <c r="AC28" s="562"/>
      <c r="AD28" s="562"/>
    </row>
    <row r="29" spans="1:30" s="1" customFormat="1" ht="43.5" customHeight="1" x14ac:dyDescent="0.45">
      <c r="A29" s="13"/>
      <c r="B29" s="599" t="s">
        <v>600</v>
      </c>
      <c r="C29" s="520" t="s">
        <v>773</v>
      </c>
      <c r="D29" s="424"/>
      <c r="E29" s="394">
        <f>'Data import structure'!$N$1014</f>
        <v>0</v>
      </c>
      <c r="F29" s="394">
        <f>'Data import structure'!$N$1026</f>
        <v>0</v>
      </c>
      <c r="G29" s="419"/>
      <c r="H29" s="425"/>
      <c r="I29" s="394">
        <f>'Data import structure'!$N$1015</f>
        <v>0</v>
      </c>
      <c r="J29" s="394">
        <f>'Data import structure'!$N$1027</f>
        <v>0</v>
      </c>
      <c r="K29" s="419"/>
      <c r="L29" s="413"/>
      <c r="M29" s="394">
        <f>'Data import structure'!$N$1016</f>
        <v>0</v>
      </c>
      <c r="N29" s="394">
        <f>'Data import structure'!$N$1028</f>
        <v>0</v>
      </c>
      <c r="O29" s="419"/>
      <c r="P29" s="413"/>
      <c r="Q29" s="394">
        <f>'Data import structure'!$N$1017</f>
        <v>0</v>
      </c>
      <c r="R29" s="394">
        <f>'Data import structure'!$N$1029</f>
        <v>0</v>
      </c>
      <c r="S29" s="419"/>
      <c r="T29" s="431"/>
      <c r="U29" s="344"/>
      <c r="V29" s="563"/>
      <c r="W29" s="704" t="s">
        <v>778</v>
      </c>
      <c r="X29" s="705"/>
      <c r="Y29" s="560">
        <f>F24</f>
        <v>0</v>
      </c>
      <c r="Z29" s="560">
        <f>J24</f>
        <v>0</v>
      </c>
      <c r="AA29" s="560">
        <f>N24</f>
        <v>0</v>
      </c>
      <c r="AB29" s="560">
        <f>R24</f>
        <v>0</v>
      </c>
      <c r="AC29" s="559"/>
      <c r="AD29" s="563"/>
    </row>
    <row r="30" spans="1:30" s="1" customFormat="1" x14ac:dyDescent="0.45">
      <c r="A30" s="13"/>
      <c r="B30" s="599" t="s">
        <v>607</v>
      </c>
      <c r="C30" s="520" t="s">
        <v>521</v>
      </c>
      <c r="D30" s="424"/>
      <c r="E30" s="394">
        <f>'Data import structure'!$N$1018</f>
        <v>0</v>
      </c>
      <c r="F30" s="394">
        <f>'Data import structure'!$N$1030</f>
        <v>0</v>
      </c>
      <c r="G30" s="419"/>
      <c r="H30" s="425"/>
      <c r="I30" s="394">
        <f>'Data import structure'!$N$1019</f>
        <v>0</v>
      </c>
      <c r="J30" s="394">
        <f>'Data import structure'!$N$1031</f>
        <v>0</v>
      </c>
      <c r="K30" s="419"/>
      <c r="L30" s="413"/>
      <c r="M30" s="394">
        <f>'Data import structure'!$N$1020</f>
        <v>0</v>
      </c>
      <c r="N30" s="394">
        <f>'Data import structure'!$N$1032</f>
        <v>0</v>
      </c>
      <c r="O30" s="419"/>
      <c r="P30" s="413"/>
      <c r="Q30" s="394">
        <f>'Data import structure'!$N$1021</f>
        <v>0</v>
      </c>
      <c r="R30" s="394">
        <f>'Data import structure'!$N$1033</f>
        <v>0</v>
      </c>
      <c r="S30" s="419"/>
      <c r="T30" s="431"/>
      <c r="U30" s="344"/>
      <c r="V30" s="563"/>
      <c r="W30" s="563"/>
      <c r="X30" s="563"/>
      <c r="Y30" s="563"/>
      <c r="Z30" s="563"/>
      <c r="AA30" s="563"/>
      <c r="AB30" s="563"/>
      <c r="AC30" s="563"/>
      <c r="AD30" s="563"/>
    </row>
    <row r="31" spans="1:30" s="1" customFormat="1" ht="14.65" thickBot="1" x14ac:dyDescent="0.5">
      <c r="A31" s="13"/>
      <c r="B31" s="599" t="s">
        <v>631</v>
      </c>
      <c r="C31" s="520" t="s">
        <v>585</v>
      </c>
      <c r="D31" s="424"/>
      <c r="E31" s="394">
        <f>'Data import structure'!$N$1022</f>
        <v>0</v>
      </c>
      <c r="F31" s="394">
        <f>'Data import structure'!$N$1034</f>
        <v>0</v>
      </c>
      <c r="G31" s="419"/>
      <c r="H31" s="425"/>
      <c r="I31" s="394">
        <f>'Data import structure'!$N$1023</f>
        <v>0</v>
      </c>
      <c r="J31" s="394">
        <f>'Data import structure'!$N$1035</f>
        <v>0</v>
      </c>
      <c r="K31" s="419"/>
      <c r="L31" s="413"/>
      <c r="M31" s="394">
        <f>'Data import structure'!$N$1024</f>
        <v>0</v>
      </c>
      <c r="N31" s="394">
        <f>'Data import structure'!$N$1036</f>
        <v>0</v>
      </c>
      <c r="O31" s="419"/>
      <c r="P31" s="413"/>
      <c r="Q31" s="394">
        <f>'Data import structure'!$N$1025</f>
        <v>0</v>
      </c>
      <c r="R31" s="394">
        <f>'Data import structure'!$N$1037</f>
        <v>0</v>
      </c>
      <c r="S31" s="419"/>
      <c r="T31" s="431"/>
      <c r="U31" s="344"/>
      <c r="V31" s="563"/>
      <c r="W31" s="604" t="s">
        <v>664</v>
      </c>
      <c r="X31" s="604"/>
      <c r="Y31" s="563"/>
      <c r="Z31" s="563"/>
      <c r="AA31" s="563"/>
      <c r="AB31" s="563"/>
      <c r="AC31" s="563"/>
      <c r="AD31" s="563"/>
    </row>
    <row r="32" spans="1:30" s="1" customFormat="1" ht="15" thickTop="1" thickBot="1" x14ac:dyDescent="0.5">
      <c r="A32" s="13"/>
      <c r="B32" s="431"/>
      <c r="C32" s="602"/>
      <c r="D32" s="431"/>
      <c r="E32" s="530"/>
      <c r="F32" s="417"/>
      <c r="G32" s="417"/>
      <c r="H32" s="431"/>
      <c r="I32" s="530"/>
      <c r="J32" s="431"/>
      <c r="K32" s="431"/>
      <c r="L32" s="431"/>
      <c r="M32" s="431"/>
      <c r="N32" s="431"/>
      <c r="O32" s="431"/>
      <c r="P32" s="431"/>
      <c r="Q32" s="431"/>
      <c r="R32" s="431"/>
      <c r="S32" s="431"/>
      <c r="T32" s="431"/>
      <c r="U32" s="344"/>
      <c r="V32" s="563"/>
      <c r="W32" s="606" t="s">
        <v>779</v>
      </c>
      <c r="X32" s="606"/>
      <c r="Y32" s="556" t="str">
        <f>E$17</f>
        <v>Q4 2024</v>
      </c>
      <c r="Z32" s="556" t="str">
        <f>I$17</f>
        <v>Q1 2025</v>
      </c>
      <c r="AA32" s="556" t="str">
        <f>M$17</f>
        <v>Q2 2025</v>
      </c>
      <c r="AB32" s="556" t="str">
        <f>Q$17</f>
        <v>Q3 2025</v>
      </c>
      <c r="AC32" s="563"/>
      <c r="AD32" s="563"/>
    </row>
    <row r="33" spans="1:30" s="1" customFormat="1" x14ac:dyDescent="0.45">
      <c r="A33" s="13"/>
      <c r="B33" s="431"/>
      <c r="C33" s="603" t="s">
        <v>525</v>
      </c>
      <c r="D33" s="431"/>
      <c r="E33" s="530"/>
      <c r="F33" s="417"/>
      <c r="G33" s="417"/>
      <c r="H33" s="431"/>
      <c r="I33" s="530"/>
      <c r="J33" s="431"/>
      <c r="K33" s="431"/>
      <c r="L33" s="431"/>
      <c r="M33" s="431"/>
      <c r="N33" s="431"/>
      <c r="O33" s="431"/>
      <c r="P33" s="431"/>
      <c r="Q33" s="431"/>
      <c r="R33" s="431"/>
      <c r="S33" s="431"/>
      <c r="T33" s="431"/>
      <c r="U33" s="344"/>
      <c r="V33" s="563"/>
      <c r="W33" s="568" t="s">
        <v>780</v>
      </c>
      <c r="X33" s="569" t="s">
        <v>516</v>
      </c>
      <c r="Y33" s="560" t="e">
        <f>(G20/E20)*100</f>
        <v>#DIV/0!</v>
      </c>
      <c r="Z33" s="560" t="e">
        <f>(K20/I20)*100</f>
        <v>#DIV/0!</v>
      </c>
      <c r="AA33" s="560" t="e">
        <f>(O20/M20)*100</f>
        <v>#DIV/0!</v>
      </c>
      <c r="AB33" s="560" t="e">
        <f>(S20/Q20)*100</f>
        <v>#DIV/0!</v>
      </c>
      <c r="AC33" s="559"/>
      <c r="AD33" s="563"/>
    </row>
    <row r="34" spans="1:30" s="1" customFormat="1" x14ac:dyDescent="0.45">
      <c r="A34" s="13"/>
      <c r="B34" s="431"/>
      <c r="C34" s="361"/>
      <c r="D34" s="431"/>
      <c r="E34" s="530"/>
      <c r="F34" s="417"/>
      <c r="G34" s="417"/>
      <c r="H34" s="431"/>
      <c r="I34" s="530"/>
      <c r="J34" s="431"/>
      <c r="K34" s="431"/>
      <c r="L34" s="431"/>
      <c r="M34" s="431"/>
      <c r="N34" s="431"/>
      <c r="O34" s="431"/>
      <c r="P34" s="431"/>
      <c r="Q34" s="431"/>
      <c r="R34" s="431"/>
      <c r="S34" s="431"/>
      <c r="T34" s="431"/>
      <c r="U34" s="344"/>
      <c r="V34" s="563"/>
      <c r="W34" s="562"/>
      <c r="X34" s="569" t="s">
        <v>520</v>
      </c>
      <c r="Y34" s="560" t="e">
        <f>(G21/E21)*100</f>
        <v>#DIV/0!</v>
      </c>
      <c r="Z34" s="560" t="e">
        <f>(K21/I21)*100</f>
        <v>#DIV/0!</v>
      </c>
      <c r="AA34" s="560" t="e">
        <f>(O21/M21)*100</f>
        <v>#DIV/0!</v>
      </c>
      <c r="AB34" s="560" t="e">
        <f>(S21/Q21)*100</f>
        <v>#DIV/0!</v>
      </c>
      <c r="AC34" s="559"/>
      <c r="AD34" s="563"/>
    </row>
    <row r="35" spans="1:30" s="1" customFormat="1" x14ac:dyDescent="0.45">
      <c r="A35" s="13"/>
      <c r="B35" s="431"/>
      <c r="C35" s="431"/>
      <c r="D35" s="431"/>
      <c r="E35" s="530"/>
      <c r="F35" s="417"/>
      <c r="G35" s="417"/>
      <c r="H35" s="431"/>
      <c r="I35" s="530"/>
      <c r="J35" s="431"/>
      <c r="K35" s="431"/>
      <c r="L35" s="431"/>
      <c r="M35" s="431"/>
      <c r="N35" s="431"/>
      <c r="O35" s="431"/>
      <c r="P35" s="431"/>
      <c r="Q35" s="431"/>
      <c r="R35" s="431"/>
      <c r="S35" s="431"/>
      <c r="T35" s="431"/>
      <c r="U35" s="344"/>
      <c r="V35" s="563"/>
      <c r="W35" s="568" t="s">
        <v>675</v>
      </c>
      <c r="X35" s="569"/>
      <c r="Y35" s="560" t="e">
        <f>(G22/E22)*100</f>
        <v>#DIV/0!</v>
      </c>
      <c r="Z35" s="560" t="e">
        <f>(K22/I22)*100</f>
        <v>#DIV/0!</v>
      </c>
      <c r="AA35" s="560" t="e">
        <f>(O22/M22)*100</f>
        <v>#DIV/0!</v>
      </c>
      <c r="AB35" s="560" t="e">
        <f>(S22/Q22)*100</f>
        <v>#DIV/0!</v>
      </c>
      <c r="AC35" s="559"/>
      <c r="AD35" s="563"/>
    </row>
    <row r="36" spans="1:30" s="1" customFormat="1" x14ac:dyDescent="0.45">
      <c r="A36" s="13"/>
      <c r="B36" s="599"/>
      <c r="C36" s="431"/>
      <c r="D36" s="417"/>
      <c r="E36" s="417"/>
      <c r="F36" s="417"/>
      <c r="G36" s="417"/>
      <c r="H36" s="417"/>
      <c r="I36" s="417"/>
      <c r="J36" s="417"/>
      <c r="K36" s="417"/>
      <c r="L36" s="417"/>
      <c r="M36" s="417"/>
      <c r="N36" s="417"/>
      <c r="O36" s="417"/>
      <c r="P36" s="417"/>
      <c r="Q36" s="417"/>
      <c r="R36" s="417"/>
      <c r="S36" s="417"/>
      <c r="T36" s="431"/>
      <c r="U36" s="344"/>
      <c r="V36" s="563"/>
      <c r="W36" s="568" t="s">
        <v>682</v>
      </c>
      <c r="X36" s="569"/>
      <c r="Y36" s="560" t="e">
        <f>(G23/E23)</f>
        <v>#DIV/0!</v>
      </c>
      <c r="Z36" s="560" t="e">
        <f>(K23/I23)</f>
        <v>#DIV/0!</v>
      </c>
      <c r="AA36" s="560" t="e">
        <f>(O23/M23)</f>
        <v>#DIV/0!</v>
      </c>
      <c r="AB36" s="560" t="e">
        <f>(S23/Q23)</f>
        <v>#DIV/0!</v>
      </c>
      <c r="AC36" s="559"/>
      <c r="AD36" s="563"/>
    </row>
    <row r="37" spans="1:30" x14ac:dyDescent="0.45">
      <c r="A37" s="13"/>
      <c r="B37" s="344"/>
      <c r="C37" s="344"/>
      <c r="D37" s="344"/>
      <c r="E37" s="344"/>
      <c r="F37" s="344"/>
      <c r="G37" s="344"/>
      <c r="H37" s="344"/>
      <c r="I37" s="344"/>
      <c r="J37" s="344"/>
      <c r="K37" s="344"/>
      <c r="L37" s="344"/>
      <c r="M37" s="344"/>
      <c r="N37" s="344"/>
      <c r="O37" s="344"/>
      <c r="P37" s="344"/>
      <c r="Q37" s="344"/>
      <c r="R37" s="344"/>
      <c r="S37" s="344"/>
      <c r="T37" s="344"/>
      <c r="U37" s="344"/>
      <c r="V37" s="563"/>
      <c r="W37" s="563"/>
      <c r="X37" s="563"/>
      <c r="Y37" s="563"/>
      <c r="Z37" s="563"/>
      <c r="AA37" s="563"/>
      <c r="AB37" s="563"/>
      <c r="AC37" s="563"/>
      <c r="AD37" s="563"/>
    </row>
    <row r="38" spans="1:30" ht="14.65" thickBot="1" x14ac:dyDescent="0.5">
      <c r="A38" s="11"/>
      <c r="B38" s="465"/>
      <c r="C38" s="465"/>
      <c r="D38" s="465"/>
      <c r="E38" s="465"/>
      <c r="F38" s="465"/>
      <c r="G38" s="465"/>
      <c r="H38" s="465"/>
      <c r="I38" s="465"/>
      <c r="J38" s="465"/>
      <c r="K38" s="465"/>
      <c r="L38" s="465"/>
      <c r="M38" s="465"/>
      <c r="N38" s="465"/>
      <c r="O38" s="465"/>
      <c r="P38" s="465"/>
      <c r="Q38" s="465"/>
      <c r="R38" s="465"/>
      <c r="S38" s="465"/>
      <c r="T38" s="465"/>
      <c r="U38" s="465"/>
      <c r="V38" s="563"/>
      <c r="W38" s="606" t="s">
        <v>781</v>
      </c>
      <c r="X38" s="606"/>
      <c r="Y38" s="556" t="str">
        <f>E$17</f>
        <v>Q4 2024</v>
      </c>
      <c r="Z38" s="556" t="str">
        <f>I$17</f>
        <v>Q1 2025</v>
      </c>
      <c r="AA38" s="556" t="str">
        <f>M$17</f>
        <v>Q2 2025</v>
      </c>
      <c r="AB38" s="556" t="str">
        <f>Q$17</f>
        <v>Q3 2025</v>
      </c>
      <c r="AC38" s="563"/>
      <c r="AD38" s="563"/>
    </row>
    <row r="39" spans="1:30" x14ac:dyDescent="0.45">
      <c r="V39" s="563"/>
      <c r="W39" s="568" t="s">
        <v>780</v>
      </c>
      <c r="X39" s="569"/>
      <c r="Y39" s="560" t="e">
        <f>(F29/E29)*100</f>
        <v>#DIV/0!</v>
      </c>
      <c r="Z39" s="560" t="e">
        <f>(J29/I29)*100</f>
        <v>#DIV/0!</v>
      </c>
      <c r="AA39" s="560" t="e">
        <f>(N29/M29)*100</f>
        <v>#DIV/0!</v>
      </c>
      <c r="AB39" s="560" t="e">
        <f>(R29/Q29)*200</f>
        <v>#DIV/0!</v>
      </c>
      <c r="AC39" s="559"/>
      <c r="AD39" s="563"/>
    </row>
    <row r="40" spans="1:30" x14ac:dyDescent="0.45">
      <c r="V40" s="563"/>
      <c r="W40" s="568" t="s">
        <v>675</v>
      </c>
      <c r="X40" s="569"/>
      <c r="Y40" s="560" t="e">
        <f t="shared" ref="Y40:Y41" si="10">(F30/E30)*100</f>
        <v>#DIV/0!</v>
      </c>
      <c r="Z40" s="560" t="e">
        <f t="shared" ref="Z40:Z41" si="11">(J30/I30)*100</f>
        <v>#DIV/0!</v>
      </c>
      <c r="AA40" s="560" t="e">
        <f t="shared" ref="AA40:AA41" si="12">(N30/M30)*100</f>
        <v>#DIV/0!</v>
      </c>
      <c r="AB40" s="560" t="e">
        <f t="shared" ref="AB40:AB41" si="13">(R30/Q30)*200</f>
        <v>#DIV/0!</v>
      </c>
      <c r="AC40" s="559"/>
      <c r="AD40" s="563"/>
    </row>
    <row r="41" spans="1:30" x14ac:dyDescent="0.45">
      <c r="V41" s="563"/>
      <c r="W41" s="568" t="s">
        <v>682</v>
      </c>
      <c r="X41" s="569"/>
      <c r="Y41" s="560" t="e">
        <f t="shared" si="10"/>
        <v>#DIV/0!</v>
      </c>
      <c r="Z41" s="560" t="e">
        <f t="shared" si="11"/>
        <v>#DIV/0!</v>
      </c>
      <c r="AA41" s="560" t="e">
        <f t="shared" si="12"/>
        <v>#DIV/0!</v>
      </c>
      <c r="AB41" s="560" t="e">
        <f t="shared" si="13"/>
        <v>#DIV/0!</v>
      </c>
      <c r="AC41" s="559"/>
      <c r="AD41" s="563"/>
    </row>
    <row r="42" spans="1:30" x14ac:dyDescent="0.45">
      <c r="V42" s="563"/>
      <c r="W42" s="563"/>
      <c r="X42" s="563"/>
      <c r="Y42" s="563"/>
      <c r="Z42" s="563"/>
      <c r="AA42" s="563"/>
      <c r="AB42" s="563"/>
      <c r="AC42" s="563"/>
      <c r="AD42" s="563"/>
    </row>
    <row r="43" spans="1:30" x14ac:dyDescent="0.45">
      <c r="V43" s="563"/>
      <c r="W43" s="563"/>
      <c r="X43" s="563"/>
      <c r="Y43" s="563"/>
      <c r="Z43" s="563"/>
      <c r="AA43" s="563"/>
      <c r="AB43" s="563"/>
      <c r="AC43" s="563"/>
      <c r="AD43" s="563"/>
    </row>
    <row r="44" spans="1:30" x14ac:dyDescent="0.45">
      <c r="V44"/>
      <c r="W44"/>
      <c r="X44"/>
      <c r="Y44"/>
      <c r="Z44"/>
      <c r="AA44"/>
      <c r="AB44"/>
      <c r="AC44"/>
      <c r="AD44"/>
    </row>
    <row r="45" spans="1:30" x14ac:dyDescent="0.45">
      <c r="V45"/>
      <c r="W45"/>
      <c r="X45"/>
      <c r="Y45"/>
      <c r="Z45"/>
      <c r="AA45"/>
      <c r="AB45"/>
      <c r="AC45"/>
      <c r="AD45"/>
    </row>
    <row r="46" spans="1:30" x14ac:dyDescent="0.45">
      <c r="V46"/>
      <c r="W46"/>
      <c r="X46"/>
      <c r="Y46"/>
      <c r="Z46"/>
      <c r="AA46"/>
      <c r="AB46"/>
      <c r="AC46"/>
      <c r="AD46"/>
    </row>
    <row r="47" spans="1:30" x14ac:dyDescent="0.45">
      <c r="V47"/>
      <c r="W47"/>
      <c r="X47"/>
      <c r="Y47"/>
      <c r="Z47"/>
      <c r="AA47"/>
      <c r="AB47"/>
      <c r="AC47"/>
      <c r="AD47"/>
    </row>
    <row r="48" spans="1:30" x14ac:dyDescent="0.45">
      <c r="V48"/>
      <c r="W48"/>
      <c r="X48"/>
      <c r="Y48"/>
      <c r="Z48"/>
      <c r="AA48"/>
      <c r="AB48"/>
      <c r="AC48"/>
      <c r="AD48"/>
    </row>
    <row r="49" customFormat="1" x14ac:dyDescent="0.45"/>
    <row r="50" customFormat="1" x14ac:dyDescent="0.45"/>
    <row r="51" customFormat="1" x14ac:dyDescent="0.45"/>
    <row r="52" customFormat="1" x14ac:dyDescent="0.45"/>
    <row r="53" customFormat="1" x14ac:dyDescent="0.45"/>
    <row r="54" customFormat="1" x14ac:dyDescent="0.45"/>
    <row r="55" customFormat="1" x14ac:dyDescent="0.45"/>
    <row r="56" customFormat="1" x14ac:dyDescent="0.45"/>
    <row r="57" customFormat="1" x14ac:dyDescent="0.45"/>
    <row r="58" customFormat="1" x14ac:dyDescent="0.45"/>
    <row r="59" customFormat="1" x14ac:dyDescent="0.45"/>
    <row r="60" customFormat="1" x14ac:dyDescent="0.45"/>
    <row r="61" customFormat="1" x14ac:dyDescent="0.45"/>
    <row r="62" customFormat="1" x14ac:dyDescent="0.45"/>
    <row r="63" customFormat="1" x14ac:dyDescent="0.45"/>
    <row r="64" customFormat="1" x14ac:dyDescent="0.45"/>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row r="85" customFormat="1" x14ac:dyDescent="0.45"/>
    <row r="86" customFormat="1" x14ac:dyDescent="0.45"/>
    <row r="87" customFormat="1" x14ac:dyDescent="0.45"/>
    <row r="88" customFormat="1" x14ac:dyDescent="0.45"/>
    <row r="89" customFormat="1" x14ac:dyDescent="0.45"/>
    <row r="90" customFormat="1" x14ac:dyDescent="0.45"/>
    <row r="91" customFormat="1" x14ac:dyDescent="0.45"/>
    <row r="92" customFormat="1" x14ac:dyDescent="0.45"/>
    <row r="93" customFormat="1" x14ac:dyDescent="0.45"/>
    <row r="94" customFormat="1" x14ac:dyDescent="0.45"/>
    <row r="95" customFormat="1" x14ac:dyDescent="0.45"/>
    <row r="96" customFormat="1" x14ac:dyDescent="0.45"/>
    <row r="97" spans="22:30" x14ac:dyDescent="0.45">
      <c r="V97"/>
      <c r="W97"/>
      <c r="X97"/>
      <c r="Y97"/>
      <c r="Z97"/>
      <c r="AA97"/>
      <c r="AB97"/>
      <c r="AC97"/>
      <c r="AD97"/>
    </row>
    <row r="98" spans="22:30" x14ac:dyDescent="0.45">
      <c r="V98"/>
      <c r="W98"/>
      <c r="X98"/>
      <c r="Y98"/>
      <c r="Z98"/>
      <c r="AA98"/>
      <c r="AB98"/>
      <c r="AC98"/>
      <c r="AD98"/>
    </row>
    <row r="99" spans="22:30" x14ac:dyDescent="0.45">
      <c r="V99"/>
      <c r="W99"/>
      <c r="X99"/>
      <c r="Y99"/>
      <c r="Z99"/>
      <c r="AA99"/>
      <c r="AB99"/>
      <c r="AC99"/>
      <c r="AD99"/>
    </row>
    <row r="100" spans="22:30" x14ac:dyDescent="0.45">
      <c r="V100"/>
      <c r="W100"/>
      <c r="X100"/>
      <c r="Y100"/>
      <c r="Z100"/>
      <c r="AA100"/>
      <c r="AB100"/>
      <c r="AC100"/>
      <c r="AD100"/>
    </row>
    <row r="101" spans="22:30" x14ac:dyDescent="0.45">
      <c r="V101"/>
      <c r="W101"/>
      <c r="X101"/>
      <c r="Y101"/>
      <c r="Z101"/>
      <c r="AA101"/>
      <c r="AB101"/>
      <c r="AC101"/>
      <c r="AD101"/>
    </row>
    <row r="102" spans="22:30" x14ac:dyDescent="0.45">
      <c r="V102"/>
      <c r="W102"/>
      <c r="X102"/>
      <c r="Y102"/>
      <c r="Z102"/>
      <c r="AA102"/>
      <c r="AB102"/>
      <c r="AC102"/>
      <c r="AD102"/>
    </row>
    <row r="103" spans="22:30" x14ac:dyDescent="0.45">
      <c r="V103"/>
      <c r="W103"/>
      <c r="X103"/>
      <c r="Y103"/>
      <c r="Z103"/>
      <c r="AA103"/>
      <c r="AB103"/>
      <c r="AC103"/>
      <c r="AD103"/>
    </row>
    <row r="112" spans="22:30" x14ac:dyDescent="0.45">
      <c r="V112" s="45"/>
      <c r="W112" s="45"/>
      <c r="X112" s="45"/>
      <c r="Y112" s="45"/>
      <c r="Z112" s="45"/>
      <c r="AA112" s="45"/>
      <c r="AB112" s="45"/>
      <c r="AC112" s="45"/>
      <c r="AD112" s="45"/>
    </row>
    <row r="114" spans="22:30" x14ac:dyDescent="0.45">
      <c r="V114" s="3"/>
      <c r="W114" s="3"/>
      <c r="X114" s="3"/>
      <c r="Y114" s="3"/>
      <c r="Z114" s="3"/>
      <c r="AA114" s="3"/>
      <c r="AB114" s="3"/>
      <c r="AC114" s="3"/>
      <c r="AD114" s="3"/>
    </row>
    <row r="119" spans="22:30" x14ac:dyDescent="0.45">
      <c r="V119" s="3"/>
      <c r="W119" s="3"/>
      <c r="X119" s="3"/>
      <c r="Y119" s="3"/>
      <c r="Z119" s="3"/>
      <c r="AA119" s="3"/>
      <c r="AB119" s="3"/>
      <c r="AC119" s="3"/>
      <c r="AD119" s="3"/>
    </row>
    <row r="120" spans="22:30" x14ac:dyDescent="0.45">
      <c r="V120"/>
      <c r="W120"/>
      <c r="X120"/>
      <c r="Y120"/>
      <c r="Z120"/>
      <c r="AA120"/>
      <c r="AB120"/>
      <c r="AC120"/>
      <c r="AD120"/>
    </row>
    <row r="134" spans="22:30" x14ac:dyDescent="0.45">
      <c r="V134" s="3"/>
      <c r="W134" s="3"/>
      <c r="X134" s="3"/>
      <c r="Y134" s="3"/>
      <c r="Z134" s="3"/>
      <c r="AA134" s="3"/>
      <c r="AB134" s="3"/>
      <c r="AC134" s="3"/>
      <c r="AD134" s="3"/>
    </row>
    <row r="138" spans="22:30" x14ac:dyDescent="0.45">
      <c r="V138" s="3"/>
      <c r="W138" s="3"/>
      <c r="X138" s="3"/>
      <c r="Y138" s="3"/>
      <c r="Z138" s="3"/>
      <c r="AA138" s="3"/>
      <c r="AB138" s="3"/>
      <c r="AC138" s="3"/>
      <c r="AD138" s="3"/>
    </row>
    <row r="139" spans="22:30" x14ac:dyDescent="0.45">
      <c r="V139"/>
      <c r="W139"/>
      <c r="X139"/>
      <c r="Y139"/>
      <c r="Z139"/>
      <c r="AA139"/>
      <c r="AB139"/>
      <c r="AC139"/>
      <c r="AD139"/>
    </row>
    <row r="170" spans="22:30" x14ac:dyDescent="0.45">
      <c r="V170" s="13"/>
    </row>
    <row r="174" spans="22:30" x14ac:dyDescent="0.45">
      <c r="V174" s="45"/>
      <c r="W174" s="45"/>
      <c r="X174" s="45"/>
      <c r="Y174" s="45"/>
      <c r="Z174" s="45"/>
      <c r="AA174" s="45"/>
      <c r="AB174" s="45"/>
      <c r="AC174" s="45"/>
      <c r="AD174" s="45"/>
    </row>
    <row r="178" spans="22:30" x14ac:dyDescent="0.45">
      <c r="V178" s="3"/>
      <c r="W178" s="3"/>
      <c r="X178" s="3"/>
      <c r="Y178" s="3"/>
      <c r="Z178" s="3"/>
      <c r="AA178" s="3"/>
      <c r="AB178" s="3"/>
      <c r="AC178" s="3"/>
      <c r="AD178" s="3"/>
    </row>
    <row r="194" spans="22:30" x14ac:dyDescent="0.45">
      <c r="V194" s="3"/>
      <c r="W194" s="3"/>
      <c r="X194" s="3"/>
      <c r="Y194" s="3"/>
      <c r="Z194" s="3"/>
      <c r="AA194" s="3"/>
      <c r="AB194" s="3"/>
      <c r="AC194" s="3"/>
      <c r="AD194" s="3"/>
    </row>
    <row r="201" spans="22:30" x14ac:dyDescent="0.45">
      <c r="V201" s="3"/>
      <c r="W201" s="3"/>
      <c r="X201" s="3"/>
      <c r="Y201" s="3"/>
      <c r="Z201" s="3"/>
      <c r="AA201" s="3"/>
      <c r="AB201" s="3"/>
      <c r="AC201" s="3"/>
      <c r="AD201" s="3"/>
    </row>
    <row r="207" spans="22:30" x14ac:dyDescent="0.45">
      <c r="V207" s="3"/>
      <c r="W207" s="3"/>
      <c r="X207" s="3"/>
      <c r="Y207" s="3"/>
      <c r="Z207" s="3"/>
      <c r="AA207" s="3"/>
      <c r="AB207" s="3"/>
      <c r="AC207" s="3"/>
      <c r="AD207" s="3"/>
    </row>
    <row r="213" spans="22:30" x14ac:dyDescent="0.45">
      <c r="V213" s="3"/>
      <c r="W213" s="3"/>
      <c r="X213" s="3"/>
      <c r="Y213" s="3"/>
      <c r="Z213" s="3"/>
      <c r="AA213" s="3"/>
      <c r="AB213" s="3"/>
      <c r="AC213" s="3"/>
      <c r="AD213" s="3"/>
    </row>
    <row r="225" spans="22:30" x14ac:dyDescent="0.45">
      <c r="V225" s="45"/>
      <c r="W225" s="45"/>
      <c r="X225" s="45"/>
      <c r="Y225" s="45"/>
      <c r="Z225" s="45"/>
      <c r="AA225" s="45"/>
      <c r="AB225" s="45"/>
      <c r="AC225" s="45"/>
      <c r="AD225" s="45"/>
    </row>
    <row r="228" spans="22:30" x14ac:dyDescent="0.45">
      <c r="V228" s="3"/>
      <c r="W228" s="3"/>
      <c r="X228" s="3"/>
      <c r="Y228" s="3"/>
      <c r="Z228" s="3"/>
      <c r="AA228" s="3"/>
      <c r="AB228" s="3"/>
      <c r="AC228" s="3"/>
      <c r="AD228" s="3"/>
    </row>
  </sheetData>
  <protectedRanges>
    <protectedRange sqref="C34" name="Bereich2"/>
    <protectedRange sqref="D3:D5 E14:R14 E20:S24 E29:R31" name="Bereich1"/>
  </protectedRanges>
  <mergeCells count="30">
    <mergeCell ref="C18:D19"/>
    <mergeCell ref="C8:K9"/>
    <mergeCell ref="W2:AC3"/>
    <mergeCell ref="C20:C21"/>
    <mergeCell ref="C7:O7"/>
    <mergeCell ref="Q18:R18"/>
    <mergeCell ref="M18:N18"/>
    <mergeCell ref="I18:J18"/>
    <mergeCell ref="E18:F18"/>
    <mergeCell ref="E17:G17"/>
    <mergeCell ref="I17:K17"/>
    <mergeCell ref="M17:O17"/>
    <mergeCell ref="Q17:S17"/>
    <mergeCell ref="W7:X7"/>
    <mergeCell ref="E14:F14"/>
    <mergeCell ref="C13:D13"/>
    <mergeCell ref="C17:D17"/>
    <mergeCell ref="Q13:R13"/>
    <mergeCell ref="Q14:R14"/>
    <mergeCell ref="E13:F13"/>
    <mergeCell ref="I13:J13"/>
    <mergeCell ref="I14:J14"/>
    <mergeCell ref="M13:N13"/>
    <mergeCell ref="M14:N14"/>
    <mergeCell ref="W29:X29"/>
    <mergeCell ref="C28:D28"/>
    <mergeCell ref="E27:F27"/>
    <mergeCell ref="I27:J27"/>
    <mergeCell ref="M27:N27"/>
    <mergeCell ref="Q27:R27"/>
  </mergeCells>
  <conditionalFormatting sqref="Y7:AB7 Y10:AB17 Y19:AB22 Y24:AB27 Y29:AB29 Y33:AB36 Y39:AB41">
    <cfRule type="expression" dxfId="10" priority="24">
      <formula>AND(IF(($Q$11+$R$11=0),1),IF(($Q$54+$Q$55+$Q$56+$Q$57&gt;0),1))</formula>
    </cfRule>
  </conditionalFormatting>
  <dataValidations count="1">
    <dataValidation allowBlank="1" showInputMessage="1" showErrorMessage="1" errorTitle="E-Mail address invalid" error="Please enter a valid e-mail address" sqref="D4"/>
  </dataValidations>
  <hyperlinks>
    <hyperlink ref="C12" location="Definition_Western_Balkan" display="List of Western Balkan countries"/>
    <hyperlink ref="D24" location="revenues_that_include_more_than_one_mobile_service" display="Jump to the definition"/>
  </hyperlinks>
  <pageMargins left="0.7" right="0.7" top="0.78740157499999996" bottom="0.78740157499999996" header="0.3" footer="0.3"/>
  <pageSetup paperSize="9" scale="30" fitToHeight="0" orientation="portrait" verticalDpi="0"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Balkan'!Y29:AB29</xm:f>
              <xm:sqref>AC29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Balkan'!Y21:AB21</xm:f>
              <xm:sqref>AC21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Balkan'!Y34:AB34</xm:f>
              <xm:sqref>AC34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Balkan'!Y41:AB41</xm:f>
              <xm:sqref>AC41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Balkan'!Y39:AB39</xm:f>
              <xm:sqref>AC39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Balkan'!Y40:AB40</xm:f>
              <xm:sqref>AC40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Balkan'!Y36:AB36</xm:f>
              <xm:sqref>AC36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Balkan'!Y33:AB33</xm:f>
              <xm:sqref>AC33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Balkan'!Y35:AB35</xm:f>
              <xm:sqref>AC35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Balkan'!Y20:AB20</xm:f>
              <xm:sqref>AC20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Balkan'!Y19:AB19</xm:f>
              <xm:sqref>AC19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Balkan'!Y27:AB27</xm:f>
              <xm:sqref>AC27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Balkan'!Y26:AB26</xm:f>
              <xm:sqref>AC26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Balkan'!Y25:AB25</xm:f>
              <xm:sqref>AC25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Balkan'!Y24:AB24</xm:f>
              <xm:sqref>AC24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Balkan'!Y22:AB22</xm:f>
              <xm:sqref>AC22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Balkan'!Y17:AB17</xm:f>
              <xm:sqref>AC17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Balkan'!Y16:AB16</xm:f>
              <xm:sqref>AC16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Balkan'!Y13:AB13</xm:f>
              <xm:sqref>AC13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Balkan'!Y14:AB14</xm:f>
              <xm:sqref>AC14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Balkan'!Y15:AB15</xm:f>
              <xm:sqref>AC15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Balkan'!Y12:AB12</xm:f>
              <xm:sqref>AC12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Balkan'!Y11:AB11</xm:f>
              <xm:sqref>AC11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Balkan'!Y10:AB10</xm:f>
              <xm:sqref>AC10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'Data - Western Balkan'!Y7:AB7</xm:f>
              <xm:sqref>AC7</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P369"/>
  <sheetViews>
    <sheetView topLeftCell="A76" zoomScale="90" zoomScaleNormal="90" workbookViewId="0">
      <selection activeCell="C10" sqref="C10"/>
    </sheetView>
  </sheetViews>
  <sheetFormatPr defaultColWidth="11.3984375" defaultRowHeight="14.25" x14ac:dyDescent="0.45"/>
  <cols>
    <col min="1" max="1" width="10.86328125" style="85" customWidth="1"/>
    <col min="2" max="2" width="8.86328125" style="189" customWidth="1"/>
    <col min="3" max="3" width="79.1328125" style="178" customWidth="1"/>
    <col min="4" max="4" width="52.1328125" style="85" customWidth="1"/>
    <col min="5" max="5" width="50.86328125" style="85" customWidth="1"/>
    <col min="6" max="6" width="42.265625" style="85" customWidth="1"/>
    <col min="7" max="7" width="35" style="85" customWidth="1"/>
    <col min="8" max="8" width="33.1328125" style="85" customWidth="1"/>
    <col min="9" max="9" width="33.3984375" style="85" customWidth="1"/>
    <col min="10" max="11" width="26" style="85" customWidth="1"/>
    <col min="12" max="12" width="11.3984375" style="85"/>
    <col min="13" max="13" width="16.86328125" style="74" hidden="1" customWidth="1"/>
    <col min="14" max="14" width="11.86328125" style="39" hidden="1" customWidth="1"/>
    <col min="15" max="15" width="11.3984375" style="85" hidden="1" customWidth="1"/>
    <col min="16" max="16384" width="11.3984375" style="85"/>
  </cols>
  <sheetData>
    <row r="1" spans="1:15" s="43" customFormat="1" ht="23.25" x14ac:dyDescent="0.7">
      <c r="A1" s="24"/>
      <c r="B1" s="179"/>
      <c r="C1" s="152"/>
      <c r="D1" s="30"/>
      <c r="E1" s="38"/>
      <c r="F1" s="24"/>
      <c r="G1" s="24"/>
      <c r="H1" s="24"/>
      <c r="I1" s="24"/>
      <c r="J1" s="24"/>
      <c r="K1" s="24"/>
      <c r="L1" s="24"/>
      <c r="M1" s="725" t="s">
        <v>782</v>
      </c>
      <c r="N1" s="725"/>
      <c r="O1" s="90"/>
    </row>
    <row r="2" spans="1:15" ht="23.25" x14ac:dyDescent="0.45">
      <c r="A2" s="25"/>
      <c r="B2" s="180"/>
      <c r="C2" s="153" t="s">
        <v>164</v>
      </c>
      <c r="D2" s="25"/>
      <c r="E2" s="25"/>
      <c r="F2" s="25"/>
      <c r="G2" s="25"/>
      <c r="H2" s="25"/>
      <c r="I2" s="25"/>
      <c r="J2" s="25"/>
      <c r="K2" s="25"/>
      <c r="L2" s="25"/>
      <c r="M2" s="719" t="s">
        <v>783</v>
      </c>
      <c r="N2" s="39" t="s">
        <v>784</v>
      </c>
    </row>
    <row r="3" spans="1:15" ht="14.65" thickBot="1" x14ac:dyDescent="0.5">
      <c r="A3" s="25"/>
      <c r="B3" s="180"/>
      <c r="C3" s="154"/>
      <c r="D3" s="31" t="s">
        <v>467</v>
      </c>
      <c r="E3" s="25"/>
      <c r="F3" s="25"/>
      <c r="G3" s="25"/>
      <c r="H3" s="25"/>
      <c r="I3" s="25"/>
      <c r="J3" s="25"/>
      <c r="K3" s="25"/>
      <c r="L3" s="25"/>
      <c r="M3" s="719"/>
      <c r="N3" s="39" t="s">
        <v>785</v>
      </c>
    </row>
    <row r="4" spans="1:15" ht="15" thickTop="1" thickBot="1" x14ac:dyDescent="0.5">
      <c r="A4" s="25"/>
      <c r="B4" s="180"/>
      <c r="C4" s="32" t="s">
        <v>468</v>
      </c>
      <c r="D4" s="83"/>
      <c r="E4" s="25"/>
      <c r="F4" s="25"/>
      <c r="G4" s="25"/>
      <c r="H4" s="25"/>
      <c r="I4" s="25"/>
      <c r="J4" s="25"/>
      <c r="K4" s="25"/>
      <c r="L4" s="25"/>
      <c r="M4" s="719"/>
      <c r="N4" s="39" t="s">
        <v>786</v>
      </c>
    </row>
    <row r="5" spans="1:15" ht="15" thickTop="1" thickBot="1" x14ac:dyDescent="0.5">
      <c r="A5" s="25"/>
      <c r="B5" s="180"/>
      <c r="C5" s="155" t="s">
        <v>470</v>
      </c>
      <c r="D5" s="26"/>
      <c r="E5" s="25"/>
      <c r="F5" s="25"/>
      <c r="G5" s="25"/>
      <c r="H5" s="25"/>
      <c r="I5" s="25"/>
      <c r="J5" s="25"/>
      <c r="K5" s="25"/>
      <c r="L5" s="25"/>
      <c r="M5" s="719" t="s">
        <v>787</v>
      </c>
      <c r="N5" s="39" t="s">
        <v>788</v>
      </c>
    </row>
    <row r="6" spans="1:15" ht="15" thickTop="1" thickBot="1" x14ac:dyDescent="0.5">
      <c r="A6" s="25"/>
      <c r="B6" s="180"/>
      <c r="C6" s="154" t="s">
        <v>471</v>
      </c>
      <c r="D6" s="83"/>
      <c r="E6" s="25"/>
      <c r="F6" s="25"/>
      <c r="G6" s="25"/>
      <c r="H6" s="25"/>
      <c r="I6" s="25"/>
      <c r="J6" s="25"/>
      <c r="K6" s="25"/>
      <c r="L6" s="25"/>
      <c r="M6" s="719"/>
      <c r="N6" s="39" t="s">
        <v>789</v>
      </c>
    </row>
    <row r="7" spans="1:15" ht="14.65" thickTop="1" x14ac:dyDescent="0.45">
      <c r="A7" s="25"/>
      <c r="B7" s="180"/>
      <c r="C7" s="154"/>
      <c r="D7" s="25"/>
      <c r="E7" s="25"/>
      <c r="F7" s="25"/>
      <c r="G7" s="25"/>
      <c r="H7" s="25"/>
      <c r="I7" s="25"/>
      <c r="J7" s="25"/>
      <c r="K7" s="25"/>
      <c r="L7" s="25"/>
      <c r="M7" s="719"/>
      <c r="N7" s="39" t="s">
        <v>790</v>
      </c>
    </row>
    <row r="8" spans="1:15" s="44" customFormat="1" ht="36" customHeight="1" thickBot="1" x14ac:dyDescent="0.55000000000000004">
      <c r="A8" s="17"/>
      <c r="B8" s="181"/>
      <c r="C8" s="156" t="s">
        <v>791</v>
      </c>
      <c r="D8" s="41"/>
      <c r="E8" s="42"/>
      <c r="F8" s="17"/>
      <c r="G8" s="17"/>
      <c r="H8" s="17"/>
      <c r="I8" s="17"/>
      <c r="J8" s="17"/>
      <c r="K8" s="17"/>
      <c r="L8" s="58"/>
      <c r="M8" s="719" t="s">
        <v>792</v>
      </c>
      <c r="N8" s="39" t="s">
        <v>793</v>
      </c>
    </row>
    <row r="9" spans="1:15" ht="16.5" thickTop="1" thickBot="1" x14ac:dyDescent="0.55000000000000004">
      <c r="A9" s="76"/>
      <c r="B9" s="182"/>
      <c r="C9" s="157" t="s">
        <v>794</v>
      </c>
      <c r="D9" s="77"/>
      <c r="E9" s="78"/>
      <c r="F9" s="77"/>
      <c r="G9" s="77"/>
      <c r="H9" s="77"/>
      <c r="I9" s="77"/>
      <c r="J9" s="77"/>
      <c r="K9" s="77"/>
      <c r="L9" s="25"/>
      <c r="M9" s="719"/>
      <c r="N9" s="39" t="s">
        <v>795</v>
      </c>
    </row>
    <row r="10" spans="1:15" s="27" customFormat="1" ht="16.5" customHeight="1" thickBot="1" x14ac:dyDescent="0.5">
      <c r="A10" s="28"/>
      <c r="B10" s="184" t="s">
        <v>477</v>
      </c>
      <c r="C10" s="79" t="s">
        <v>796</v>
      </c>
      <c r="D10" s="80" t="s">
        <v>797</v>
      </c>
      <c r="E10" s="81" t="s">
        <v>798</v>
      </c>
      <c r="F10" s="81" t="s">
        <v>799</v>
      </c>
      <c r="G10" s="33"/>
      <c r="H10" s="28"/>
      <c r="I10" s="28"/>
      <c r="J10" s="28"/>
      <c r="K10" s="28"/>
      <c r="L10" s="28"/>
      <c r="M10" s="719"/>
      <c r="N10" s="39" t="s">
        <v>800</v>
      </c>
    </row>
    <row r="11" spans="1:15" s="27" customFormat="1" ht="14.45" customHeight="1" thickTop="1" thickBot="1" x14ac:dyDescent="0.5">
      <c r="A11" s="28"/>
      <c r="B11" s="184" t="s">
        <v>1430</v>
      </c>
      <c r="C11" s="82" t="s">
        <v>801</v>
      </c>
      <c r="D11" s="83"/>
      <c r="E11" s="83"/>
      <c r="F11" s="84"/>
      <c r="G11" s="33"/>
      <c r="H11" s="28"/>
      <c r="I11" s="28"/>
      <c r="J11" s="28"/>
      <c r="K11" s="28"/>
      <c r="L11" s="28"/>
      <c r="M11" s="719"/>
      <c r="N11" s="39" t="s">
        <v>802</v>
      </c>
    </row>
    <row r="12" spans="1:15" s="27" customFormat="1" ht="14.45" customHeight="1" thickTop="1" thickBot="1" x14ac:dyDescent="0.5">
      <c r="A12" s="28"/>
      <c r="B12" s="184" t="s">
        <v>1431</v>
      </c>
      <c r="C12" s="82" t="s">
        <v>788</v>
      </c>
      <c r="D12" s="83"/>
      <c r="E12" s="83"/>
      <c r="F12" s="84"/>
      <c r="G12" s="33"/>
      <c r="H12" s="28"/>
      <c r="I12" s="28"/>
      <c r="J12" s="28"/>
      <c r="K12" s="28"/>
      <c r="L12" s="28"/>
      <c r="M12" s="719"/>
      <c r="N12" s="39" t="s">
        <v>803</v>
      </c>
    </row>
    <row r="13" spans="1:15" s="27" customFormat="1" ht="14.45" customHeight="1" thickTop="1" thickBot="1" x14ac:dyDescent="0.5">
      <c r="A13" s="28"/>
      <c r="B13" s="184" t="s">
        <v>1432</v>
      </c>
      <c r="C13" s="82" t="s">
        <v>789</v>
      </c>
      <c r="D13" s="83"/>
      <c r="E13" s="83"/>
      <c r="F13" s="84"/>
      <c r="G13" s="33"/>
      <c r="H13" s="28"/>
      <c r="I13" s="28"/>
      <c r="J13" s="28"/>
      <c r="K13" s="28"/>
      <c r="L13" s="28"/>
      <c r="M13" s="719" t="s">
        <v>804</v>
      </c>
      <c r="N13" s="39" t="s">
        <v>805</v>
      </c>
    </row>
    <row r="14" spans="1:15" s="27" customFormat="1" ht="15" thickTop="1" thickBot="1" x14ac:dyDescent="0.5">
      <c r="A14" s="28"/>
      <c r="B14" s="184" t="s">
        <v>1433</v>
      </c>
      <c r="C14" s="82" t="s">
        <v>806</v>
      </c>
      <c r="D14" s="83"/>
      <c r="E14" s="83"/>
      <c r="F14" s="84"/>
      <c r="G14" s="33"/>
      <c r="H14" s="28"/>
      <c r="I14" s="28"/>
      <c r="J14" s="28"/>
      <c r="K14" s="28"/>
      <c r="L14" s="28"/>
      <c r="M14" s="719"/>
      <c r="N14" s="39" t="s">
        <v>803</v>
      </c>
    </row>
    <row r="15" spans="1:15" s="27" customFormat="1" ht="15" thickTop="1" thickBot="1" x14ac:dyDescent="0.5">
      <c r="A15" s="28"/>
      <c r="B15" s="184" t="s">
        <v>1434</v>
      </c>
      <c r="C15" s="82" t="s">
        <v>807</v>
      </c>
      <c r="D15" s="83"/>
      <c r="E15" s="83"/>
      <c r="F15" s="84"/>
      <c r="G15" s="33"/>
      <c r="H15" s="28"/>
      <c r="I15" s="28"/>
      <c r="J15" s="28"/>
      <c r="K15" s="28"/>
      <c r="L15" s="28"/>
      <c r="M15" s="719" t="s">
        <v>808</v>
      </c>
      <c r="N15" s="39" t="s">
        <v>809</v>
      </c>
    </row>
    <row r="16" spans="1:15" s="27" customFormat="1" ht="14.65" thickTop="1" x14ac:dyDescent="0.45">
      <c r="A16" s="28"/>
      <c r="B16" s="184"/>
      <c r="C16" s="158"/>
      <c r="E16" s="33"/>
      <c r="F16" s="33"/>
      <c r="G16" s="33"/>
      <c r="H16" s="28"/>
      <c r="I16" s="28"/>
      <c r="J16" s="28"/>
      <c r="K16" s="28"/>
      <c r="L16" s="28"/>
      <c r="M16" s="719"/>
      <c r="N16" s="39" t="s">
        <v>810</v>
      </c>
    </row>
    <row r="17" spans="1:16" s="27" customFormat="1" ht="18" customHeight="1" thickBot="1" x14ac:dyDescent="0.5">
      <c r="A17" s="28"/>
      <c r="B17" s="184" t="s">
        <v>27</v>
      </c>
      <c r="C17" s="79" t="s">
        <v>811</v>
      </c>
      <c r="D17" s="80" t="s">
        <v>797</v>
      </c>
      <c r="E17" s="92" t="s">
        <v>812</v>
      </c>
      <c r="F17" s="33"/>
      <c r="G17" s="33"/>
      <c r="H17" s="28"/>
      <c r="I17" s="28"/>
      <c r="J17" s="28"/>
      <c r="K17" s="28"/>
      <c r="L17" s="28"/>
      <c r="M17" s="719"/>
      <c r="N17" s="39" t="s">
        <v>813</v>
      </c>
    </row>
    <row r="18" spans="1:16" s="27" customFormat="1" ht="15" thickTop="1" thickBot="1" x14ac:dyDescent="0.5">
      <c r="A18" s="28"/>
      <c r="B18" s="184" t="s">
        <v>1435</v>
      </c>
      <c r="C18" s="190" t="s">
        <v>483</v>
      </c>
      <c r="D18" s="83"/>
      <c r="E18" s="83"/>
      <c r="F18" s="33"/>
      <c r="G18" s="33"/>
      <c r="H18" s="28"/>
      <c r="I18" s="28"/>
      <c r="J18" s="28"/>
      <c r="K18" s="28"/>
      <c r="L18" s="28"/>
      <c r="M18" s="718" t="s">
        <v>814</v>
      </c>
      <c r="N18" s="39" t="s">
        <v>815</v>
      </c>
    </row>
    <row r="19" spans="1:16" s="27" customFormat="1" ht="15" thickTop="1" thickBot="1" x14ac:dyDescent="0.5">
      <c r="A19" s="28"/>
      <c r="B19" s="184" t="s">
        <v>1436</v>
      </c>
      <c r="C19" s="190" t="s">
        <v>484</v>
      </c>
      <c r="D19" s="83"/>
      <c r="E19" s="83"/>
      <c r="F19" s="33"/>
      <c r="G19" s="33"/>
      <c r="H19" s="28"/>
      <c r="I19" s="28"/>
      <c r="J19" s="28"/>
      <c r="K19" s="28"/>
      <c r="L19" s="28"/>
      <c r="M19" s="718"/>
      <c r="N19" s="39" t="s">
        <v>816</v>
      </c>
    </row>
    <row r="20" spans="1:16" s="27" customFormat="1" ht="15" thickTop="1" thickBot="1" x14ac:dyDescent="0.5">
      <c r="A20" s="28"/>
      <c r="B20" s="184" t="s">
        <v>1437</v>
      </c>
      <c r="C20" s="190" t="s">
        <v>817</v>
      </c>
      <c r="D20" s="83"/>
      <c r="E20" s="83"/>
      <c r="F20" s="33"/>
      <c r="G20" s="33"/>
      <c r="H20" s="28"/>
      <c r="I20" s="28"/>
      <c r="J20" s="28"/>
      <c r="K20" s="28"/>
      <c r="L20" s="28"/>
      <c r="M20" s="718"/>
      <c r="N20" s="29" t="s">
        <v>485</v>
      </c>
    </row>
    <row r="21" spans="1:16" s="27" customFormat="1" ht="15" thickTop="1" thickBot="1" x14ac:dyDescent="0.5">
      <c r="A21" s="28"/>
      <c r="B21" s="184" t="s">
        <v>1438</v>
      </c>
      <c r="C21" s="190" t="s">
        <v>177</v>
      </c>
      <c r="D21" s="83"/>
      <c r="E21" s="83"/>
      <c r="F21" s="33"/>
      <c r="G21" s="33"/>
      <c r="H21" s="28"/>
      <c r="I21" s="28"/>
      <c r="J21" s="28"/>
      <c r="K21" s="28"/>
      <c r="L21" s="28"/>
      <c r="M21" s="718"/>
      <c r="N21" s="39" t="s">
        <v>818</v>
      </c>
    </row>
    <row r="22" spans="1:16" s="27" customFormat="1" ht="15" thickTop="1" thickBot="1" x14ac:dyDescent="0.5">
      <c r="A22" s="28"/>
      <c r="B22" s="184" t="s">
        <v>201</v>
      </c>
      <c r="C22" s="79" t="s">
        <v>819</v>
      </c>
      <c r="D22" s="83"/>
      <c r="E22" s="33"/>
      <c r="F22" s="33"/>
      <c r="G22" s="33"/>
      <c r="H22" s="28"/>
      <c r="I22" s="28"/>
      <c r="J22" s="28"/>
      <c r="K22" s="28"/>
      <c r="L22" s="28"/>
      <c r="M22" s="718"/>
      <c r="N22" s="39" t="s">
        <v>820</v>
      </c>
    </row>
    <row r="23" spans="1:16" s="27" customFormat="1" ht="15" customHeight="1" thickTop="1" thickBot="1" x14ac:dyDescent="0.5">
      <c r="A23" s="28"/>
      <c r="B23" s="184"/>
      <c r="C23" s="159"/>
      <c r="D23" s="31"/>
      <c r="E23" s="31"/>
      <c r="F23" s="31"/>
      <c r="G23" s="28"/>
      <c r="H23" s="28"/>
      <c r="I23" s="28"/>
      <c r="J23" s="28"/>
      <c r="K23" s="28"/>
      <c r="L23" s="28"/>
      <c r="M23" s="718"/>
      <c r="N23" s="27" t="s">
        <v>821</v>
      </c>
    </row>
    <row r="24" spans="1:16" s="27" customFormat="1" ht="29.25" thickTop="1" thickBot="1" x14ac:dyDescent="0.5">
      <c r="A24" s="28"/>
      <c r="B24" s="184" t="s">
        <v>822</v>
      </c>
      <c r="C24" s="160" t="s">
        <v>823</v>
      </c>
      <c r="D24" s="83">
        <f>COUNTIF('Transparency - per-country'!E6:E35,"yes")+COUNTIF('Transparency - per-country'!F6:F35,"yes")</f>
        <v>0</v>
      </c>
      <c r="E24" s="94" t="s">
        <v>824</v>
      </c>
      <c r="F24" s="95" t="s">
        <v>825</v>
      </c>
      <c r="G24" s="28"/>
      <c r="H24" s="28"/>
      <c r="I24" s="28"/>
      <c r="J24" s="28"/>
      <c r="K24" s="28"/>
      <c r="L24" s="28"/>
      <c r="M24" s="718"/>
      <c r="N24" s="39" t="s">
        <v>826</v>
      </c>
    </row>
    <row r="25" spans="1:16" s="27" customFormat="1" ht="14.65" thickTop="1" x14ac:dyDescent="0.45">
      <c r="A25" s="28"/>
      <c r="B25" s="184"/>
      <c r="C25" s="159"/>
      <c r="D25" s="31"/>
      <c r="E25" s="31"/>
      <c r="F25" s="31"/>
      <c r="G25" s="28"/>
      <c r="H25" s="28"/>
      <c r="I25" s="28"/>
      <c r="J25" s="28"/>
      <c r="K25" s="28"/>
      <c r="L25" s="28"/>
      <c r="M25" s="718"/>
      <c r="N25" s="39" t="s">
        <v>827</v>
      </c>
    </row>
    <row r="26" spans="1:16" s="27" customFormat="1" ht="14.65" thickBot="1" x14ac:dyDescent="0.5">
      <c r="A26" s="28"/>
      <c r="B26" s="184"/>
      <c r="C26" s="161" t="s">
        <v>525</v>
      </c>
      <c r="D26" s="31"/>
      <c r="E26" s="31"/>
      <c r="F26" s="31"/>
      <c r="G26" s="28"/>
      <c r="H26" s="28"/>
      <c r="I26" s="28"/>
      <c r="J26" s="28"/>
      <c r="K26" s="28"/>
      <c r="L26" s="28"/>
      <c r="M26" s="719" t="s">
        <v>828</v>
      </c>
      <c r="N26" s="39" t="s">
        <v>829</v>
      </c>
    </row>
    <row r="27" spans="1:16" s="27" customFormat="1" ht="15.95" customHeight="1" thickTop="1" thickBot="1" x14ac:dyDescent="0.5">
      <c r="A27" s="28"/>
      <c r="B27" s="184"/>
      <c r="C27" s="162"/>
      <c r="D27" s="28"/>
      <c r="E27" s="33"/>
      <c r="F27" s="96"/>
      <c r="G27" s="28"/>
      <c r="H27" s="28"/>
      <c r="I27" s="28"/>
      <c r="J27" s="28"/>
      <c r="K27" s="28"/>
      <c r="L27" s="28"/>
      <c r="M27" s="719"/>
      <c r="N27" s="39" t="s">
        <v>521</v>
      </c>
    </row>
    <row r="28" spans="1:16" s="27" customFormat="1" ht="14.65" thickTop="1" x14ac:dyDescent="0.45">
      <c r="A28" s="28"/>
      <c r="B28" s="184"/>
      <c r="C28" s="159"/>
      <c r="D28" s="80"/>
      <c r="E28" s="93"/>
      <c r="F28" s="97"/>
      <c r="G28" s="33"/>
      <c r="H28" s="28"/>
      <c r="I28" s="28"/>
      <c r="J28" s="28"/>
      <c r="K28" s="28"/>
      <c r="L28" s="28"/>
      <c r="M28" s="719"/>
      <c r="N28" s="39" t="s">
        <v>775</v>
      </c>
    </row>
    <row r="29" spans="1:16" s="27" customFormat="1" ht="16.149999999999999" thickBot="1" x14ac:dyDescent="0.55000000000000004">
      <c r="A29" s="28"/>
      <c r="B29" s="184"/>
      <c r="C29" s="157" t="s">
        <v>830</v>
      </c>
      <c r="D29" s="78"/>
      <c r="E29" s="78"/>
      <c r="F29" s="77"/>
      <c r="G29" s="77"/>
      <c r="H29" s="77"/>
      <c r="I29" s="77"/>
      <c r="J29" s="77"/>
      <c r="K29" s="77"/>
      <c r="L29" s="48"/>
      <c r="M29" s="718" t="s">
        <v>831</v>
      </c>
      <c r="N29" s="39" t="s">
        <v>832</v>
      </c>
      <c r="O29" s="86"/>
      <c r="P29" s="86"/>
    </row>
    <row r="30" spans="1:16" s="27" customFormat="1" ht="15" customHeight="1" x14ac:dyDescent="0.45">
      <c r="A30" s="28"/>
      <c r="B30" s="299" t="s">
        <v>527</v>
      </c>
      <c r="C30" s="163" t="s">
        <v>833</v>
      </c>
      <c r="D30" s="239" t="s">
        <v>834</v>
      </c>
      <c r="E30" s="237"/>
      <c r="F30" s="235"/>
      <c r="G30" s="235"/>
      <c r="H30" s="235"/>
      <c r="I30" s="235"/>
      <c r="J30" s="235"/>
      <c r="K30" s="28"/>
      <c r="L30" s="48"/>
      <c r="M30" s="718"/>
      <c r="N30" s="39" t="s">
        <v>835</v>
      </c>
      <c r="O30" s="86"/>
      <c r="P30" s="86"/>
    </row>
    <row r="31" spans="1:16" s="27" customFormat="1" ht="28.9" thickBot="1" x14ac:dyDescent="0.5">
      <c r="A31" s="28"/>
      <c r="B31" s="300" t="s">
        <v>772</v>
      </c>
      <c r="C31" s="160" t="s">
        <v>836</v>
      </c>
      <c r="D31" s="238" t="s">
        <v>797</v>
      </c>
      <c r="E31" s="238" t="s">
        <v>837</v>
      </c>
      <c r="F31" s="81" t="s">
        <v>838</v>
      </c>
      <c r="G31" s="81" t="s">
        <v>839</v>
      </c>
      <c r="H31" s="81" t="s">
        <v>840</v>
      </c>
      <c r="I31" s="81" t="s">
        <v>841</v>
      </c>
      <c r="J31" s="81" t="s">
        <v>842</v>
      </c>
      <c r="K31" s="48"/>
      <c r="L31" s="48"/>
      <c r="M31" s="718"/>
      <c r="N31" s="39" t="s">
        <v>843</v>
      </c>
    </row>
    <row r="32" spans="1:16" s="86" customFormat="1" ht="15.6" customHeight="1" thickTop="1" thickBot="1" x14ac:dyDescent="0.5">
      <c r="A32" s="28"/>
      <c r="B32" s="184" t="s">
        <v>1439</v>
      </c>
      <c r="C32" s="240" t="s">
        <v>557</v>
      </c>
      <c r="D32" s="83"/>
      <c r="E32" s="83"/>
      <c r="F32" s="83"/>
      <c r="G32" s="83"/>
      <c r="H32" s="83"/>
      <c r="I32" s="83"/>
      <c r="J32" s="84"/>
      <c r="K32" s="28"/>
      <c r="L32" s="28"/>
      <c r="M32" s="718"/>
      <c r="N32" s="39" t="s">
        <v>786</v>
      </c>
      <c r="O32" s="27"/>
      <c r="P32" s="27"/>
    </row>
    <row r="33" spans="1:16" s="86" customFormat="1" ht="15" thickTop="1" thickBot="1" x14ac:dyDescent="0.5">
      <c r="A33" s="28"/>
      <c r="B33" s="184" t="s">
        <v>1440</v>
      </c>
      <c r="C33" s="240" t="s">
        <v>171</v>
      </c>
      <c r="D33" s="83"/>
      <c r="E33" s="83"/>
      <c r="F33" s="83"/>
      <c r="G33" s="83"/>
      <c r="H33" s="83"/>
      <c r="I33" s="83"/>
      <c r="J33" s="84"/>
      <c r="K33" s="28"/>
      <c r="L33" s="28"/>
      <c r="M33" s="719" t="s">
        <v>844</v>
      </c>
      <c r="N33" s="39" t="s">
        <v>845</v>
      </c>
      <c r="O33" s="27"/>
      <c r="P33" s="27"/>
    </row>
    <row r="34" spans="1:16" s="86" customFormat="1" ht="15" thickTop="1" thickBot="1" x14ac:dyDescent="0.5">
      <c r="A34" s="28"/>
      <c r="B34" s="184" t="s">
        <v>1441</v>
      </c>
      <c r="C34" s="240" t="s">
        <v>846</v>
      </c>
      <c r="D34" s="83"/>
      <c r="E34" s="83"/>
      <c r="F34" s="83"/>
      <c r="G34" s="83"/>
      <c r="H34" s="83"/>
      <c r="I34" s="83"/>
      <c r="J34" s="84"/>
      <c r="K34" s="28"/>
      <c r="L34" s="28"/>
      <c r="M34" s="719"/>
      <c r="N34" s="39" t="s">
        <v>803</v>
      </c>
      <c r="O34" s="27"/>
      <c r="P34" s="27"/>
    </row>
    <row r="35" spans="1:16" s="86" customFormat="1" ht="15" thickTop="1" thickBot="1" x14ac:dyDescent="0.5">
      <c r="A35" s="28"/>
      <c r="B35" s="184" t="s">
        <v>1442</v>
      </c>
      <c r="C35" s="240" t="s">
        <v>847</v>
      </c>
      <c r="D35" s="83"/>
      <c r="E35" s="83"/>
      <c r="F35" s="83"/>
      <c r="G35" s="83"/>
      <c r="H35" s="83"/>
      <c r="I35" s="83"/>
      <c r="J35" s="84"/>
      <c r="K35" s="726" t="s">
        <v>848</v>
      </c>
      <c r="L35" s="28"/>
      <c r="M35" s="719" t="s">
        <v>849</v>
      </c>
      <c r="N35" s="39" t="s">
        <v>850</v>
      </c>
      <c r="O35" s="27"/>
      <c r="P35" s="27"/>
    </row>
    <row r="36" spans="1:16" s="27" customFormat="1" ht="15" thickTop="1" thickBot="1" x14ac:dyDescent="0.5">
      <c r="A36" s="28"/>
      <c r="B36" s="184" t="s">
        <v>1443</v>
      </c>
      <c r="C36" s="240" t="s">
        <v>851</v>
      </c>
      <c r="D36" s="83"/>
      <c r="E36" s="83"/>
      <c r="F36" s="83"/>
      <c r="G36" s="83"/>
      <c r="H36" s="83"/>
      <c r="I36" s="83"/>
      <c r="J36" s="84"/>
      <c r="K36" s="727"/>
      <c r="L36" s="28"/>
      <c r="M36" s="719"/>
      <c r="N36" s="39" t="s">
        <v>852</v>
      </c>
      <c r="O36" s="23"/>
      <c r="P36" s="23"/>
    </row>
    <row r="37" spans="1:16" s="27" customFormat="1" ht="15" thickTop="1" thickBot="1" x14ac:dyDescent="0.5">
      <c r="A37" s="28"/>
      <c r="B37" s="184" t="s">
        <v>1444</v>
      </c>
      <c r="C37" s="82" t="s">
        <v>853</v>
      </c>
      <c r="D37" s="83"/>
      <c r="E37" s="83"/>
      <c r="F37" s="83"/>
      <c r="G37" s="83"/>
      <c r="H37" s="83"/>
      <c r="I37" s="83"/>
      <c r="J37" s="84"/>
      <c r="K37" s="84"/>
      <c r="L37" s="28"/>
      <c r="M37" s="719"/>
      <c r="N37" s="39" t="s">
        <v>843</v>
      </c>
      <c r="O37" s="23"/>
      <c r="P37" s="23"/>
    </row>
    <row r="38" spans="1:16" s="27" customFormat="1" ht="29.25" thickTop="1" thickBot="1" x14ac:dyDescent="0.5">
      <c r="A38" s="33"/>
      <c r="B38" s="184" t="s">
        <v>1445</v>
      </c>
      <c r="C38" s="230" t="s">
        <v>854</v>
      </c>
      <c r="D38" s="83"/>
      <c r="E38" s="274" t="s">
        <v>815</v>
      </c>
      <c r="F38" s="83"/>
      <c r="G38" s="83"/>
      <c r="H38" s="83"/>
      <c r="I38" s="83"/>
      <c r="J38" s="84"/>
      <c r="K38" s="28"/>
      <c r="L38" s="33"/>
      <c r="M38" s="719" t="s">
        <v>855</v>
      </c>
      <c r="N38" s="39" t="s">
        <v>856</v>
      </c>
      <c r="O38" s="23"/>
      <c r="P38" s="23"/>
    </row>
    <row r="39" spans="1:16" s="27" customFormat="1" ht="15.6" customHeight="1" thickTop="1" x14ac:dyDescent="0.45">
      <c r="A39" s="33"/>
      <c r="B39" s="184"/>
      <c r="C39" s="82"/>
      <c r="D39" s="28"/>
      <c r="E39" s="28"/>
      <c r="F39" s="28"/>
      <c r="G39" s="33"/>
      <c r="H39" s="33"/>
      <c r="I39" s="33"/>
      <c r="J39" s="33"/>
      <c r="K39" s="33"/>
      <c r="L39" s="33"/>
      <c r="M39" s="719"/>
      <c r="N39" s="39" t="s">
        <v>485</v>
      </c>
    </row>
    <row r="40" spans="1:16" s="27" customFormat="1" ht="43.15" thickBot="1" x14ac:dyDescent="0.5">
      <c r="A40" s="33"/>
      <c r="B40" s="300" t="s">
        <v>535</v>
      </c>
      <c r="C40" s="160" t="s">
        <v>857</v>
      </c>
      <c r="D40" s="81" t="s">
        <v>797</v>
      </c>
      <c r="E40" s="81" t="s">
        <v>858</v>
      </c>
      <c r="F40" s="28"/>
      <c r="G40" s="33"/>
      <c r="H40" s="33"/>
      <c r="I40" s="33"/>
      <c r="J40" s="33"/>
      <c r="K40" s="33"/>
      <c r="L40" s="33"/>
      <c r="M40" s="719"/>
      <c r="N40" s="39" t="s">
        <v>843</v>
      </c>
    </row>
    <row r="41" spans="1:16" s="23" customFormat="1" ht="15" thickTop="1" thickBot="1" x14ac:dyDescent="0.5">
      <c r="A41" s="33"/>
      <c r="B41" s="184" t="s">
        <v>1446</v>
      </c>
      <c r="C41" s="240" t="s">
        <v>557</v>
      </c>
      <c r="D41" s="83"/>
      <c r="E41" s="83"/>
      <c r="F41" s="28"/>
      <c r="G41" s="33"/>
      <c r="H41" s="33"/>
      <c r="I41" s="33"/>
      <c r="J41" s="33"/>
      <c r="K41" s="33"/>
      <c r="L41" s="33"/>
      <c r="M41" s="718" t="s">
        <v>859</v>
      </c>
      <c r="N41" s="39" t="s">
        <v>860</v>
      </c>
      <c r="O41" s="27"/>
      <c r="P41" s="27"/>
    </row>
    <row r="42" spans="1:16" s="23" customFormat="1" ht="15" thickTop="1" thickBot="1" x14ac:dyDescent="0.5">
      <c r="A42" s="33"/>
      <c r="B42" s="184" t="s">
        <v>1447</v>
      </c>
      <c r="C42" s="240" t="s">
        <v>171</v>
      </c>
      <c r="D42" s="83"/>
      <c r="E42" s="83"/>
      <c r="F42" s="28"/>
      <c r="G42" s="33"/>
      <c r="H42" s="33"/>
      <c r="I42" s="33"/>
      <c r="J42" s="33"/>
      <c r="K42" s="33"/>
      <c r="L42" s="33"/>
      <c r="M42" s="718"/>
      <c r="N42" s="39" t="s">
        <v>861</v>
      </c>
      <c r="O42" s="27"/>
      <c r="P42" s="27"/>
    </row>
    <row r="43" spans="1:16" s="23" customFormat="1" ht="15" thickTop="1" thickBot="1" x14ac:dyDescent="0.5">
      <c r="A43" s="33"/>
      <c r="B43" s="184" t="s">
        <v>1448</v>
      </c>
      <c r="C43" s="240" t="s">
        <v>179</v>
      </c>
      <c r="D43" s="83"/>
      <c r="E43" s="83"/>
      <c r="F43" s="28"/>
      <c r="G43" s="33"/>
      <c r="H43" s="33"/>
      <c r="I43" s="33"/>
      <c r="J43" s="33"/>
      <c r="K43" s="33"/>
      <c r="L43" s="33"/>
      <c r="M43" s="718"/>
      <c r="N43" s="39" t="s">
        <v>862</v>
      </c>
      <c r="O43" s="27"/>
      <c r="P43" s="27"/>
    </row>
    <row r="44" spans="1:16" s="23" customFormat="1" ht="15" thickTop="1" thickBot="1" x14ac:dyDescent="0.5">
      <c r="A44" s="33"/>
      <c r="B44" s="184" t="s">
        <v>1449</v>
      </c>
      <c r="C44" s="82" t="s">
        <v>853</v>
      </c>
      <c r="D44" s="83"/>
      <c r="E44" s="83"/>
      <c r="F44" s="28"/>
      <c r="G44" s="33"/>
      <c r="H44" s="33"/>
      <c r="I44" s="33"/>
      <c r="J44" s="33"/>
      <c r="K44" s="33"/>
      <c r="L44" s="33"/>
      <c r="M44" s="718"/>
      <c r="N44" s="39" t="s">
        <v>863</v>
      </c>
      <c r="O44" s="27"/>
      <c r="P44" s="27"/>
    </row>
    <row r="45" spans="1:16" s="27" customFormat="1" ht="30" customHeight="1" thickTop="1" thickBot="1" x14ac:dyDescent="0.5">
      <c r="A45" s="33"/>
      <c r="B45" s="184" t="s">
        <v>1450</v>
      </c>
      <c r="C45" s="293" t="s">
        <v>854</v>
      </c>
      <c r="D45" s="26"/>
      <c r="E45" s="26"/>
      <c r="F45" s="28"/>
      <c r="G45" s="33"/>
      <c r="H45" s="33"/>
      <c r="I45" s="33"/>
      <c r="J45" s="33"/>
      <c r="K45" s="33"/>
      <c r="L45" s="33"/>
      <c r="M45" s="718"/>
      <c r="N45" s="39" t="s">
        <v>864</v>
      </c>
    </row>
    <row r="46" spans="1:16" s="27" customFormat="1" ht="14.65" thickTop="1" x14ac:dyDescent="0.45">
      <c r="A46" s="33"/>
      <c r="B46" s="183"/>
      <c r="C46" s="230"/>
      <c r="D46" s="33"/>
      <c r="E46" s="33"/>
      <c r="F46" s="28"/>
      <c r="G46" s="33"/>
      <c r="H46" s="33"/>
      <c r="I46" s="33"/>
      <c r="J46" s="33"/>
      <c r="K46" s="33"/>
      <c r="L46" s="33"/>
      <c r="M46" s="718"/>
      <c r="N46" s="39" t="s">
        <v>865</v>
      </c>
    </row>
    <row r="47" spans="1:16" s="27" customFormat="1" ht="14.65" thickBot="1" x14ac:dyDescent="0.5">
      <c r="A47" s="33"/>
      <c r="B47" s="183"/>
      <c r="C47" s="82"/>
      <c r="D47" s="81" t="s">
        <v>797</v>
      </c>
      <c r="E47" s="33"/>
      <c r="F47" s="28"/>
      <c r="G47" s="33"/>
      <c r="H47" s="33"/>
      <c r="I47" s="33"/>
      <c r="J47" s="33"/>
      <c r="K47" s="33"/>
      <c r="L47" s="33"/>
      <c r="M47" s="718"/>
      <c r="N47" s="39" t="s">
        <v>867</v>
      </c>
    </row>
    <row r="48" spans="1:16" s="27" customFormat="1" ht="30.95" customHeight="1" thickTop="1" thickBot="1" x14ac:dyDescent="0.5">
      <c r="A48" s="33"/>
      <c r="B48" s="184" t="s">
        <v>537</v>
      </c>
      <c r="C48" s="164" t="s">
        <v>866</v>
      </c>
      <c r="D48" s="83"/>
      <c r="E48" s="81"/>
      <c r="F48" s="33"/>
      <c r="G48" s="33"/>
      <c r="H48" s="33"/>
      <c r="I48" s="33"/>
      <c r="J48" s="33"/>
      <c r="K48" s="33"/>
      <c r="L48" s="33"/>
      <c r="M48" s="718"/>
      <c r="N48" s="39" t="s">
        <v>868</v>
      </c>
    </row>
    <row r="49" spans="1:16" s="27" customFormat="1" ht="14.65" thickTop="1" x14ac:dyDescent="0.45">
      <c r="A49" s="33"/>
      <c r="B49" s="184"/>
      <c r="C49" s="164"/>
      <c r="D49" s="33"/>
      <c r="E49" s="33"/>
      <c r="F49" s="33"/>
      <c r="G49" s="33"/>
      <c r="H49" s="33"/>
      <c r="I49" s="33"/>
      <c r="J49" s="33"/>
      <c r="K49" s="33"/>
      <c r="L49" s="33"/>
      <c r="M49" s="718"/>
      <c r="N49" s="39" t="s">
        <v>872</v>
      </c>
    </row>
    <row r="50" spans="1:16" s="27" customFormat="1" ht="28.9" thickBot="1" x14ac:dyDescent="0.5">
      <c r="A50" s="33"/>
      <c r="B50" s="184" t="s">
        <v>540</v>
      </c>
      <c r="C50" s="164" t="s">
        <v>869</v>
      </c>
      <c r="D50" s="81" t="s">
        <v>870</v>
      </c>
      <c r="E50" s="81" t="s">
        <v>858</v>
      </c>
      <c r="F50" s="716" t="s">
        <v>871</v>
      </c>
      <c r="G50" s="33"/>
      <c r="H50" s="33"/>
      <c r="I50" s="33"/>
      <c r="J50" s="33"/>
      <c r="K50" s="33"/>
      <c r="L50" s="33"/>
      <c r="M50" s="718"/>
      <c r="N50" s="39" t="s">
        <v>873</v>
      </c>
    </row>
    <row r="51" spans="1:16" s="27" customFormat="1" ht="15" thickTop="1" thickBot="1" x14ac:dyDescent="0.5">
      <c r="A51" s="33"/>
      <c r="B51" s="184" t="s">
        <v>1451</v>
      </c>
      <c r="C51" s="240" t="s">
        <v>557</v>
      </c>
      <c r="D51" s="83"/>
      <c r="E51" s="83"/>
      <c r="F51" s="716"/>
      <c r="G51" s="33"/>
      <c r="H51" s="33"/>
      <c r="I51" s="33"/>
      <c r="J51" s="33"/>
      <c r="K51" s="33"/>
      <c r="L51" s="33"/>
      <c r="M51" s="718"/>
      <c r="N51" s="39" t="s">
        <v>803</v>
      </c>
    </row>
    <row r="52" spans="1:16" s="27" customFormat="1" ht="15" thickTop="1" thickBot="1" x14ac:dyDescent="0.5">
      <c r="A52" s="33"/>
      <c r="B52" s="184" t="s">
        <v>1452</v>
      </c>
      <c r="C52" s="240" t="s">
        <v>171</v>
      </c>
      <c r="D52" s="83"/>
      <c r="E52" s="83"/>
      <c r="F52" s="33"/>
      <c r="G52" s="33"/>
      <c r="H52" s="33"/>
      <c r="I52" s="33"/>
      <c r="J52" s="33"/>
      <c r="K52" s="33"/>
      <c r="L52" s="33"/>
      <c r="M52" s="719" t="s">
        <v>874</v>
      </c>
      <c r="N52" s="39" t="s">
        <v>521</v>
      </c>
    </row>
    <row r="53" spans="1:16" s="27" customFormat="1" ht="15" thickTop="1" thickBot="1" x14ac:dyDescent="0.5">
      <c r="A53" s="33"/>
      <c r="B53" s="184" t="s">
        <v>1453</v>
      </c>
      <c r="C53" s="240" t="s">
        <v>846</v>
      </c>
      <c r="D53" s="83"/>
      <c r="E53" s="83"/>
      <c r="F53" s="33"/>
      <c r="G53" s="33"/>
      <c r="H53" s="33"/>
      <c r="I53" s="33"/>
      <c r="J53" s="33"/>
      <c r="K53" s="33"/>
      <c r="L53" s="33"/>
      <c r="M53" s="719"/>
      <c r="N53" s="39" t="s">
        <v>875</v>
      </c>
    </row>
    <row r="54" spans="1:16" s="27" customFormat="1" ht="15" thickTop="1" thickBot="1" x14ac:dyDescent="0.5">
      <c r="A54" s="33"/>
      <c r="B54" s="184" t="s">
        <v>1454</v>
      </c>
      <c r="C54" s="240" t="s">
        <v>847</v>
      </c>
      <c r="D54" s="83"/>
      <c r="E54" s="83"/>
      <c r="F54" s="33"/>
      <c r="G54" s="33"/>
      <c r="H54" s="33"/>
      <c r="I54" s="33"/>
      <c r="J54" s="33"/>
      <c r="K54" s="33"/>
      <c r="L54" s="33"/>
      <c r="M54" s="719"/>
      <c r="N54" s="39" t="s">
        <v>843</v>
      </c>
    </row>
    <row r="55" spans="1:16" s="27" customFormat="1" ht="15" thickTop="1" thickBot="1" x14ac:dyDescent="0.5">
      <c r="A55" s="33"/>
      <c r="B55" s="184" t="s">
        <v>1455</v>
      </c>
      <c r="C55" s="240" t="s">
        <v>851</v>
      </c>
      <c r="D55" s="83"/>
      <c r="E55" s="83"/>
      <c r="F55" s="33"/>
      <c r="G55" s="33"/>
      <c r="H55" s="33"/>
      <c r="I55" s="33"/>
      <c r="J55" s="33"/>
      <c r="K55" s="33"/>
      <c r="L55" s="33"/>
      <c r="M55" s="719" t="s">
        <v>876</v>
      </c>
      <c r="N55" s="39" t="s">
        <v>877</v>
      </c>
    </row>
    <row r="56" spans="1:16" s="27" customFormat="1" ht="35.25" customHeight="1" thickTop="1" thickBot="1" x14ac:dyDescent="0.5">
      <c r="A56" s="33"/>
      <c r="B56" s="184" t="s">
        <v>1456</v>
      </c>
      <c r="C56" s="164" t="s">
        <v>853</v>
      </c>
      <c r="D56" s="83"/>
      <c r="E56" s="83"/>
      <c r="F56" s="28"/>
      <c r="G56" s="33"/>
      <c r="H56" s="33"/>
      <c r="I56" s="33"/>
      <c r="J56" s="33"/>
      <c r="K56" s="33"/>
      <c r="L56" s="33"/>
      <c r="M56" s="719"/>
      <c r="N56" s="39" t="s">
        <v>878</v>
      </c>
    </row>
    <row r="57" spans="1:16" s="27" customFormat="1" ht="15.6" customHeight="1" thickTop="1" thickBot="1" x14ac:dyDescent="0.5">
      <c r="A57" s="33"/>
      <c r="B57" s="184" t="s">
        <v>1457</v>
      </c>
      <c r="C57" s="230" t="s">
        <v>854</v>
      </c>
      <c r="D57" s="83"/>
      <c r="E57" s="83"/>
      <c r="F57" s="28"/>
      <c r="G57" s="33"/>
      <c r="H57" s="33"/>
      <c r="I57" s="33"/>
      <c r="J57" s="33"/>
      <c r="K57" s="33"/>
      <c r="L57" s="33"/>
      <c r="M57" s="719"/>
      <c r="N57" s="39" t="s">
        <v>879</v>
      </c>
    </row>
    <row r="58" spans="1:16" s="27" customFormat="1" ht="14.65" thickTop="1" x14ac:dyDescent="0.45">
      <c r="A58" s="33"/>
      <c r="B58" s="183"/>
      <c r="C58" s="164"/>
      <c r="D58" s="33"/>
      <c r="E58" s="33"/>
      <c r="F58" s="28"/>
      <c r="G58" s="33"/>
      <c r="H58" s="33"/>
      <c r="I58" s="33"/>
      <c r="J58" s="33"/>
      <c r="K58" s="33"/>
      <c r="L58" s="33"/>
      <c r="M58" s="719"/>
      <c r="N58" s="39" t="s">
        <v>883</v>
      </c>
    </row>
    <row r="59" spans="1:16" s="27" customFormat="1" ht="16.5" customHeight="1" thickBot="1" x14ac:dyDescent="0.5">
      <c r="A59" s="33"/>
      <c r="B59" s="184" t="s">
        <v>880</v>
      </c>
      <c r="C59" s="164" t="s">
        <v>1602</v>
      </c>
      <c r="D59" s="81" t="s">
        <v>881</v>
      </c>
      <c r="E59" s="81" t="s">
        <v>858</v>
      </c>
      <c r="F59" s="28"/>
      <c r="G59" s="33"/>
      <c r="H59" s="33"/>
      <c r="I59" s="33"/>
      <c r="J59" s="33"/>
      <c r="K59" s="33"/>
      <c r="L59" s="33"/>
      <c r="M59" s="719"/>
      <c r="N59" s="39" t="s">
        <v>884</v>
      </c>
    </row>
    <row r="60" spans="1:16" s="27" customFormat="1" ht="15" thickTop="1" thickBot="1" x14ac:dyDescent="0.5">
      <c r="A60" s="33"/>
      <c r="B60" s="184" t="s">
        <v>1458</v>
      </c>
      <c r="C60" s="240" t="s">
        <v>557</v>
      </c>
      <c r="D60" s="194"/>
      <c r="E60" s="83"/>
      <c r="F60" s="724" t="s">
        <v>882</v>
      </c>
      <c r="G60" s="33"/>
      <c r="H60" s="33"/>
      <c r="I60" s="33"/>
      <c r="J60" s="33"/>
      <c r="K60" s="33"/>
      <c r="L60" s="33"/>
      <c r="M60" s="719"/>
      <c r="N60" s="39" t="s">
        <v>183</v>
      </c>
      <c r="O60" s="23"/>
      <c r="P60" s="23"/>
    </row>
    <row r="61" spans="1:16" s="27" customFormat="1" ht="15" thickTop="1" thickBot="1" x14ac:dyDescent="0.5">
      <c r="A61" s="33"/>
      <c r="B61" s="184" t="s">
        <v>1459</v>
      </c>
      <c r="C61" s="240" t="s">
        <v>171</v>
      </c>
      <c r="D61" s="194"/>
      <c r="E61" s="83"/>
      <c r="F61" s="724"/>
      <c r="G61" s="33"/>
      <c r="H61" s="33"/>
      <c r="I61" s="33"/>
      <c r="J61" s="33"/>
      <c r="K61" s="33"/>
      <c r="L61" s="33"/>
      <c r="M61" s="719"/>
      <c r="N61" s="39" t="s">
        <v>885</v>
      </c>
      <c r="O61" s="23"/>
      <c r="P61" s="23"/>
    </row>
    <row r="62" spans="1:16" s="27" customFormat="1" ht="15" thickTop="1" thickBot="1" x14ac:dyDescent="0.5">
      <c r="A62" s="33"/>
      <c r="B62" s="184" t="s">
        <v>1460</v>
      </c>
      <c r="C62" s="240" t="s">
        <v>846</v>
      </c>
      <c r="D62" s="194"/>
      <c r="E62" s="83"/>
      <c r="F62" s="724"/>
      <c r="G62" s="33"/>
      <c r="H62" s="33"/>
      <c r="I62" s="33"/>
      <c r="J62" s="33"/>
      <c r="K62" s="33"/>
      <c r="L62" s="33"/>
      <c r="M62" s="719"/>
      <c r="N62" s="39"/>
      <c r="O62" s="23"/>
      <c r="P62" s="23"/>
    </row>
    <row r="63" spans="1:16" s="27" customFormat="1" ht="14.45" customHeight="1" thickTop="1" thickBot="1" x14ac:dyDescent="0.5">
      <c r="A63" s="33"/>
      <c r="B63" s="184" t="s">
        <v>1461</v>
      </c>
      <c r="C63" s="240" t="s">
        <v>847</v>
      </c>
      <c r="D63" s="194"/>
      <c r="E63" s="83"/>
      <c r="F63" s="28"/>
      <c r="G63" s="33"/>
      <c r="H63" s="33"/>
      <c r="I63" s="33"/>
      <c r="J63" s="33"/>
      <c r="K63" s="33"/>
      <c r="L63" s="33"/>
      <c r="M63" s="719"/>
      <c r="N63" s="39"/>
      <c r="O63" s="23"/>
      <c r="P63" s="23"/>
    </row>
    <row r="64" spans="1:16" s="27" customFormat="1" ht="15" thickTop="1" thickBot="1" x14ac:dyDescent="0.5">
      <c r="A64" s="33"/>
      <c r="B64" s="184" t="s">
        <v>1462</v>
      </c>
      <c r="C64" s="240" t="s">
        <v>851</v>
      </c>
      <c r="D64" s="194"/>
      <c r="E64" s="83"/>
      <c r="F64" s="28"/>
      <c r="G64" s="33"/>
      <c r="H64" s="33"/>
      <c r="I64" s="33"/>
      <c r="J64" s="33"/>
      <c r="K64" s="33"/>
      <c r="L64" s="33"/>
      <c r="M64" s="719"/>
      <c r="N64" s="39" t="s">
        <v>886</v>
      </c>
    </row>
    <row r="65" spans="1:16" s="27" customFormat="1" ht="15" thickTop="1" thickBot="1" x14ac:dyDescent="0.5">
      <c r="A65" s="33"/>
      <c r="B65" s="184" t="s">
        <v>1463</v>
      </c>
      <c r="C65" s="164" t="s">
        <v>853</v>
      </c>
      <c r="D65" s="194"/>
      <c r="E65" s="83"/>
      <c r="F65" s="28"/>
      <c r="G65" s="33"/>
      <c r="H65" s="33"/>
      <c r="I65" s="33"/>
      <c r="J65" s="33"/>
      <c r="K65" s="33"/>
      <c r="L65" s="33"/>
      <c r="M65" s="719"/>
      <c r="N65" s="39" t="s">
        <v>803</v>
      </c>
    </row>
    <row r="66" spans="1:16" s="27" customFormat="1" ht="29.25" thickTop="1" thickBot="1" x14ac:dyDescent="0.5">
      <c r="A66" s="33"/>
      <c r="B66" s="184" t="s">
        <v>1464</v>
      </c>
      <c r="C66" s="230" t="s">
        <v>854</v>
      </c>
      <c r="D66" s="194"/>
      <c r="E66" s="83"/>
      <c r="F66" s="28"/>
      <c r="G66" s="33"/>
      <c r="H66" s="33"/>
      <c r="I66" s="33"/>
      <c r="J66" s="33"/>
      <c r="K66" s="33"/>
      <c r="L66" s="33"/>
      <c r="M66" s="719" t="s">
        <v>887</v>
      </c>
      <c r="N66" s="39" t="s">
        <v>888</v>
      </c>
    </row>
    <row r="67" spans="1:16" s="23" customFormat="1" ht="14.65" thickTop="1" x14ac:dyDescent="0.45">
      <c r="A67" s="33"/>
      <c r="B67" s="184"/>
      <c r="C67" s="82"/>
      <c r="D67" s="33"/>
      <c r="E67" s="33"/>
      <c r="F67" s="28"/>
      <c r="G67" s="33"/>
      <c r="H67" s="33"/>
      <c r="I67" s="33"/>
      <c r="J67" s="33"/>
      <c r="K67" s="33"/>
      <c r="L67" s="33"/>
      <c r="M67" s="719"/>
      <c r="N67" s="39" t="s">
        <v>891</v>
      </c>
      <c r="O67" s="27"/>
      <c r="P67" s="27"/>
    </row>
    <row r="68" spans="1:16" s="23" customFormat="1" ht="14.65" thickBot="1" x14ac:dyDescent="0.5">
      <c r="A68" s="28"/>
      <c r="B68" s="185" t="s">
        <v>542</v>
      </c>
      <c r="C68" s="161" t="s">
        <v>889</v>
      </c>
      <c r="D68" s="81" t="s">
        <v>797</v>
      </c>
      <c r="E68" s="241" t="s">
        <v>890</v>
      </c>
      <c r="F68" s="33"/>
      <c r="G68" s="33"/>
      <c r="H68" s="33"/>
      <c r="I68" s="33"/>
      <c r="J68" s="33"/>
      <c r="K68" s="33"/>
      <c r="L68" s="28"/>
      <c r="M68" s="719"/>
      <c r="N68" s="39" t="s">
        <v>894</v>
      </c>
      <c r="O68" s="27"/>
      <c r="P68" s="27"/>
    </row>
    <row r="69" spans="1:16" s="27" customFormat="1" ht="15" thickTop="1" thickBot="1" x14ac:dyDescent="0.5">
      <c r="A69" s="28"/>
      <c r="B69" s="184" t="s">
        <v>892</v>
      </c>
      <c r="C69" s="79" t="s">
        <v>893</v>
      </c>
      <c r="D69" s="83"/>
      <c r="E69" s="92"/>
      <c r="F69" s="33"/>
      <c r="G69" s="33"/>
      <c r="H69" s="28"/>
      <c r="I69" s="28"/>
      <c r="J69" s="28"/>
      <c r="K69" s="28"/>
      <c r="L69" s="28"/>
      <c r="M69" s="719"/>
      <c r="N69" s="39" t="s">
        <v>896</v>
      </c>
    </row>
    <row r="70" spans="1:16" s="27" customFormat="1" ht="15.6" customHeight="1" thickTop="1" thickBot="1" x14ac:dyDescent="0.5">
      <c r="A70" s="28"/>
      <c r="B70" s="184" t="s">
        <v>546</v>
      </c>
      <c r="C70" s="79" t="s">
        <v>895</v>
      </c>
      <c r="D70" s="83"/>
      <c r="E70" s="33"/>
      <c r="F70" s="33"/>
      <c r="G70" s="33"/>
      <c r="H70" s="28"/>
      <c r="I70" s="28"/>
      <c r="J70" s="28"/>
      <c r="K70" s="28"/>
      <c r="L70" s="28"/>
      <c r="M70" s="718" t="s">
        <v>898</v>
      </c>
      <c r="N70" s="39" t="s">
        <v>899</v>
      </c>
    </row>
    <row r="71" spans="1:16" s="27" customFormat="1" ht="15" thickTop="1" thickBot="1" x14ac:dyDescent="0.5">
      <c r="A71" s="28"/>
      <c r="B71" s="184" t="s">
        <v>548</v>
      </c>
      <c r="C71" s="79" t="s">
        <v>897</v>
      </c>
      <c r="D71" s="83"/>
      <c r="E71" s="33"/>
      <c r="F71" s="33"/>
      <c r="G71" s="28"/>
      <c r="H71" s="28"/>
      <c r="I71" s="28"/>
      <c r="J71" s="28"/>
      <c r="K71" s="28"/>
      <c r="L71" s="28"/>
      <c r="M71" s="718"/>
      <c r="N71" s="39" t="s">
        <v>900</v>
      </c>
    </row>
    <row r="72" spans="1:16" s="27" customFormat="1" ht="14.65" thickTop="1" x14ac:dyDescent="0.45">
      <c r="A72" s="28"/>
      <c r="B72" s="184"/>
      <c r="C72" s="82"/>
      <c r="D72" s="33"/>
      <c r="E72" s="33"/>
      <c r="F72" s="33"/>
      <c r="G72" s="28"/>
      <c r="H72" s="28"/>
      <c r="I72" s="28"/>
      <c r="J72" s="28"/>
      <c r="K72" s="28"/>
      <c r="L72" s="28"/>
      <c r="M72" s="718"/>
      <c r="N72" s="39" t="s">
        <v>803</v>
      </c>
    </row>
    <row r="73" spans="1:16" s="27" customFormat="1" ht="14.65" thickBot="1" x14ac:dyDescent="0.5">
      <c r="A73" s="28"/>
      <c r="B73" s="184" t="s">
        <v>739</v>
      </c>
      <c r="C73" s="79" t="s">
        <v>901</v>
      </c>
      <c r="D73" s="81" t="s">
        <v>902</v>
      </c>
      <c r="E73" s="81" t="s">
        <v>903</v>
      </c>
      <c r="F73" s="259" t="s">
        <v>904</v>
      </c>
      <c r="G73" s="28"/>
      <c r="H73" s="28"/>
      <c r="I73" s="28"/>
      <c r="J73" s="28"/>
      <c r="K73" s="28"/>
      <c r="L73" s="28"/>
      <c r="M73" s="719" t="s">
        <v>907</v>
      </c>
      <c r="N73" s="39" t="s">
        <v>908</v>
      </c>
    </row>
    <row r="74" spans="1:16" s="27" customFormat="1" ht="15" thickTop="1" thickBot="1" x14ac:dyDescent="0.5">
      <c r="A74" s="28"/>
      <c r="B74" s="184" t="s">
        <v>1466</v>
      </c>
      <c r="C74" s="190" t="s">
        <v>877</v>
      </c>
      <c r="D74" s="83"/>
      <c r="E74" s="83"/>
      <c r="F74" s="81"/>
      <c r="G74" s="28"/>
      <c r="H74" s="28"/>
      <c r="I74" s="28"/>
      <c r="J74" s="28"/>
      <c r="K74" s="28"/>
      <c r="L74" s="28"/>
      <c r="M74" s="719"/>
      <c r="N74" s="39" t="s">
        <v>910</v>
      </c>
    </row>
    <row r="75" spans="1:16" s="27" customFormat="1" ht="15" thickTop="1" thickBot="1" x14ac:dyDescent="0.5">
      <c r="A75" s="28"/>
      <c r="B75" s="184" t="s">
        <v>1465</v>
      </c>
      <c r="C75" s="190" t="s">
        <v>878</v>
      </c>
      <c r="D75" s="83"/>
      <c r="E75" s="83"/>
      <c r="F75" s="81"/>
      <c r="G75" s="28"/>
      <c r="H75" s="28"/>
      <c r="I75" s="28"/>
      <c r="J75" s="28"/>
      <c r="K75" s="28"/>
      <c r="L75" s="28"/>
      <c r="M75" s="719"/>
      <c r="N75" s="39" t="s">
        <v>803</v>
      </c>
    </row>
    <row r="76" spans="1:16" s="27" customFormat="1" ht="15" thickTop="1" thickBot="1" x14ac:dyDescent="0.5">
      <c r="A76" s="302"/>
      <c r="B76" s="301" t="s">
        <v>1467</v>
      </c>
      <c r="C76" s="82" t="s">
        <v>905</v>
      </c>
      <c r="D76" s="83"/>
      <c r="E76" s="83"/>
      <c r="F76" s="98"/>
      <c r="G76" s="28"/>
      <c r="H76" s="28"/>
      <c r="I76" s="28"/>
      <c r="J76" s="28"/>
      <c r="K76" s="28"/>
      <c r="L76" s="28"/>
      <c r="M76" s="719" t="s">
        <v>913</v>
      </c>
      <c r="N76" s="39" t="s">
        <v>914</v>
      </c>
    </row>
    <row r="77" spans="1:16" s="27" customFormat="1" ht="15" thickTop="1" thickBot="1" x14ac:dyDescent="0.5">
      <c r="A77" s="302"/>
      <c r="B77" s="301" t="s">
        <v>1468</v>
      </c>
      <c r="C77" s="82" t="s">
        <v>906</v>
      </c>
      <c r="D77" s="83"/>
      <c r="E77" s="83"/>
      <c r="F77" s="98"/>
      <c r="G77" s="28"/>
      <c r="H77" s="28"/>
      <c r="I77" s="28"/>
      <c r="J77" s="28"/>
      <c r="K77" s="28"/>
      <c r="L77" s="28"/>
      <c r="M77" s="719"/>
      <c r="N77" s="39" t="s">
        <v>915</v>
      </c>
      <c r="O77" s="23"/>
      <c r="P77" s="23"/>
    </row>
    <row r="78" spans="1:16" s="27" customFormat="1" ht="15" thickTop="1" thickBot="1" x14ac:dyDescent="0.5">
      <c r="A78" s="302"/>
      <c r="B78" s="301" t="s">
        <v>1469</v>
      </c>
      <c r="C78" s="240" t="s">
        <v>183</v>
      </c>
      <c r="D78" s="83"/>
      <c r="E78" s="83"/>
      <c r="F78" s="98"/>
      <c r="G78" s="28"/>
      <c r="H78" s="28"/>
      <c r="I78" s="28"/>
      <c r="J78" s="28"/>
      <c r="K78" s="28"/>
      <c r="L78" s="28"/>
      <c r="M78" s="719"/>
      <c r="N78" s="39" t="s">
        <v>803</v>
      </c>
      <c r="O78" s="23"/>
      <c r="P78" s="23"/>
    </row>
    <row r="79" spans="1:16" s="27" customFormat="1" ht="15" thickTop="1" thickBot="1" x14ac:dyDescent="0.5">
      <c r="A79" s="302"/>
      <c r="B79" s="301" t="s">
        <v>1470</v>
      </c>
      <c r="C79" s="82" t="s">
        <v>909</v>
      </c>
      <c r="D79" s="83"/>
      <c r="E79" s="83"/>
      <c r="F79" s="98"/>
      <c r="G79" s="28"/>
      <c r="H79" s="28"/>
      <c r="I79" s="28"/>
      <c r="J79" s="28"/>
      <c r="K79" s="28"/>
      <c r="L79" s="28"/>
      <c r="M79" s="718" t="s">
        <v>920</v>
      </c>
      <c r="N79" s="39" t="s">
        <v>921</v>
      </c>
    </row>
    <row r="80" spans="1:16" s="27" customFormat="1" ht="15" thickTop="1" thickBot="1" x14ac:dyDescent="0.5">
      <c r="A80" s="302"/>
      <c r="B80" s="301" t="s">
        <v>1471</v>
      </c>
      <c r="C80" s="82" t="s">
        <v>911</v>
      </c>
      <c r="D80" s="83"/>
      <c r="E80" s="83"/>
      <c r="F80" s="92" t="s">
        <v>912</v>
      </c>
      <c r="G80" s="28"/>
      <c r="H80" s="28"/>
      <c r="I80" s="28"/>
      <c r="J80" s="28"/>
      <c r="K80" s="28"/>
      <c r="L80" s="28"/>
      <c r="M80" s="718"/>
      <c r="N80" s="39" t="s">
        <v>923</v>
      </c>
    </row>
    <row r="81" spans="1:16" s="27" customFormat="1" ht="15" thickTop="1" thickBot="1" x14ac:dyDescent="0.5">
      <c r="A81" s="302"/>
      <c r="B81" s="301" t="s">
        <v>1472</v>
      </c>
      <c r="C81" s="82" t="s">
        <v>803</v>
      </c>
      <c r="D81" s="83"/>
      <c r="E81" s="83"/>
      <c r="F81" s="83"/>
      <c r="G81" s="28"/>
      <c r="H81" s="28"/>
      <c r="I81" s="28"/>
      <c r="J81" s="28"/>
      <c r="K81" s="28"/>
      <c r="L81" s="33"/>
      <c r="M81" s="718"/>
      <c r="N81" s="39" t="s">
        <v>925</v>
      </c>
    </row>
    <row r="82" spans="1:16" s="27" customFormat="1" ht="14.65" thickTop="1" x14ac:dyDescent="0.45">
      <c r="A82" s="302"/>
      <c r="B82" s="301"/>
      <c r="C82" s="82"/>
      <c r="D82" s="33"/>
      <c r="E82" s="33"/>
      <c r="F82" s="33"/>
      <c r="G82" s="28"/>
      <c r="H82" s="28"/>
      <c r="I82" s="28"/>
      <c r="J82" s="28"/>
      <c r="K82" s="28"/>
      <c r="L82" s="33"/>
      <c r="M82" s="718"/>
      <c r="N82" s="39" t="s">
        <v>803</v>
      </c>
    </row>
    <row r="83" spans="1:16" s="23" customFormat="1" x14ac:dyDescent="0.45">
      <c r="A83" s="302"/>
      <c r="B83" s="301"/>
      <c r="C83" s="192" t="s">
        <v>916</v>
      </c>
      <c r="D83" s="33"/>
      <c r="E83" s="33"/>
      <c r="F83" s="33"/>
      <c r="G83" s="28"/>
      <c r="H83" s="28"/>
      <c r="I83" s="28"/>
      <c r="J83" s="28"/>
      <c r="K83" s="28"/>
      <c r="L83" s="33"/>
      <c r="M83" s="719" t="s">
        <v>927</v>
      </c>
      <c r="N83" s="39" t="s">
        <v>784</v>
      </c>
      <c r="O83" s="27"/>
      <c r="P83" s="27"/>
    </row>
    <row r="84" spans="1:16" s="23" customFormat="1" ht="14.65" thickBot="1" x14ac:dyDescent="0.5">
      <c r="A84" s="302" t="s">
        <v>917</v>
      </c>
      <c r="B84" s="303" t="s">
        <v>918</v>
      </c>
      <c r="C84" s="193" t="s">
        <v>919</v>
      </c>
      <c r="D84" s="81" t="s">
        <v>797</v>
      </c>
      <c r="E84" s="33"/>
      <c r="F84" s="33"/>
      <c r="G84" s="33"/>
      <c r="H84" s="33"/>
      <c r="I84" s="33"/>
      <c r="J84" s="33"/>
      <c r="K84" s="33"/>
      <c r="L84" s="33"/>
      <c r="M84" s="719"/>
      <c r="N84" s="39" t="s">
        <v>785</v>
      </c>
      <c r="O84" s="27"/>
      <c r="P84" s="27"/>
    </row>
    <row r="85" spans="1:16" s="27" customFormat="1" ht="15" thickTop="1" thickBot="1" x14ac:dyDescent="0.5">
      <c r="A85" s="302"/>
      <c r="B85" s="300" t="s">
        <v>1473</v>
      </c>
      <c r="C85" s="159" t="s">
        <v>922</v>
      </c>
      <c r="D85" s="83"/>
      <c r="E85" s="33"/>
      <c r="F85" s="33"/>
      <c r="G85" s="33"/>
      <c r="H85" s="33"/>
      <c r="I85" s="33"/>
      <c r="J85" s="33"/>
      <c r="K85" s="33"/>
      <c r="L85" s="33"/>
      <c r="M85" s="719"/>
      <c r="N85" s="39" t="s">
        <v>932</v>
      </c>
    </row>
    <row r="86" spans="1:16" s="27" customFormat="1" ht="15" thickTop="1" thickBot="1" x14ac:dyDescent="0.5">
      <c r="A86" s="302"/>
      <c r="B86" s="300" t="s">
        <v>1474</v>
      </c>
      <c r="C86" s="159" t="s">
        <v>924</v>
      </c>
      <c r="D86" s="83"/>
      <c r="E86" s="33"/>
      <c r="F86" s="33"/>
      <c r="G86" s="33"/>
      <c r="H86" s="33"/>
      <c r="I86" s="33"/>
      <c r="J86" s="33"/>
      <c r="K86" s="33"/>
      <c r="L86" s="33"/>
      <c r="M86" s="719" t="s">
        <v>934</v>
      </c>
      <c r="N86" s="39" t="s">
        <v>935</v>
      </c>
    </row>
    <row r="87" spans="1:16" s="27" customFormat="1" ht="14.65" thickTop="1" x14ac:dyDescent="0.45">
      <c r="A87" s="28"/>
      <c r="B87" s="184"/>
      <c r="C87" s="159"/>
      <c r="D87" s="94"/>
      <c r="E87" s="33"/>
      <c r="F87" s="33"/>
      <c r="G87" s="33"/>
      <c r="H87" s="33"/>
      <c r="I87" s="28"/>
      <c r="J87" s="28"/>
      <c r="K87" s="28"/>
      <c r="L87" s="28"/>
      <c r="M87" s="719"/>
      <c r="N87" s="39" t="s">
        <v>936</v>
      </c>
    </row>
    <row r="88" spans="1:16" s="27" customFormat="1" ht="14.65" thickBot="1" x14ac:dyDescent="0.5">
      <c r="A88" s="28"/>
      <c r="B88" s="299" t="s">
        <v>550</v>
      </c>
      <c r="C88" s="161" t="s">
        <v>926</v>
      </c>
      <c r="D88" s="81" t="s">
        <v>797</v>
      </c>
      <c r="E88" s="33"/>
      <c r="F88" s="33"/>
      <c r="G88" s="33"/>
      <c r="H88" s="33"/>
      <c r="I88" s="28"/>
      <c r="J88" s="28"/>
      <c r="K88" s="28"/>
      <c r="L88" s="28"/>
      <c r="M88" s="719" t="s">
        <v>937</v>
      </c>
      <c r="N88" s="39" t="s">
        <v>938</v>
      </c>
    </row>
    <row r="89" spans="1:16" s="27" customFormat="1" ht="48.75" customHeight="1" thickTop="1" thickBot="1" x14ac:dyDescent="0.5">
      <c r="A89" s="28"/>
      <c r="B89" s="184" t="s">
        <v>552</v>
      </c>
      <c r="C89" s="79" t="s">
        <v>928</v>
      </c>
      <c r="D89" s="83"/>
      <c r="E89" s="720"/>
      <c r="F89" s="721"/>
      <c r="G89" s="33"/>
      <c r="H89" s="28"/>
      <c r="I89" s="28"/>
      <c r="J89" s="28"/>
      <c r="K89" s="28"/>
      <c r="L89" s="28"/>
      <c r="M89" s="719"/>
      <c r="N89" s="39" t="s">
        <v>939</v>
      </c>
    </row>
    <row r="90" spans="1:16" s="27" customFormat="1" ht="33.75" customHeight="1" thickTop="1" thickBot="1" x14ac:dyDescent="0.5">
      <c r="A90" s="28"/>
      <c r="B90" s="184" t="s">
        <v>563</v>
      </c>
      <c r="C90" s="79" t="s">
        <v>929</v>
      </c>
      <c r="D90" s="83">
        <f>SUM(Tabelle2[How many countries in this region do you include in your RLAH FUP?])</f>
        <v>0</v>
      </c>
      <c r="E90" s="236" t="s">
        <v>930</v>
      </c>
      <c r="F90" s="95" t="s">
        <v>931</v>
      </c>
      <c r="G90" s="33"/>
      <c r="H90" s="28"/>
      <c r="I90" s="28"/>
      <c r="J90" s="28"/>
      <c r="K90" s="28"/>
      <c r="L90" s="28"/>
      <c r="M90" s="719"/>
      <c r="N90" s="39" t="s">
        <v>940</v>
      </c>
    </row>
    <row r="91" spans="1:16" s="27" customFormat="1" ht="15.6" customHeight="1" thickTop="1" thickBot="1" x14ac:dyDescent="0.5">
      <c r="A91" s="28"/>
      <c r="B91" s="184" t="s">
        <v>569</v>
      </c>
      <c r="C91" s="79" t="s">
        <v>933</v>
      </c>
      <c r="D91" s="84"/>
      <c r="E91" s="33"/>
      <c r="F91" s="95"/>
      <c r="G91" s="33"/>
      <c r="H91" s="28"/>
      <c r="I91" s="28"/>
      <c r="J91" s="28"/>
      <c r="K91" s="28"/>
      <c r="L91" s="28"/>
      <c r="M91" s="718" t="s">
        <v>942</v>
      </c>
      <c r="N91" s="29" t="s">
        <v>943</v>
      </c>
    </row>
    <row r="92" spans="1:16" s="27" customFormat="1" ht="14.65" thickTop="1" x14ac:dyDescent="0.45">
      <c r="A92" s="28"/>
      <c r="B92" s="184"/>
      <c r="C92" s="165"/>
      <c r="D92" s="28"/>
      <c r="E92" s="33"/>
      <c r="F92" s="96"/>
      <c r="G92" s="28"/>
      <c r="H92" s="28"/>
      <c r="I92" s="28"/>
      <c r="J92" s="28"/>
      <c r="K92" s="28"/>
      <c r="L92" s="28"/>
      <c r="M92" s="718"/>
      <c r="N92" s="29" t="s">
        <v>944</v>
      </c>
    </row>
    <row r="93" spans="1:16" s="27" customFormat="1" ht="14.65" thickBot="1" x14ac:dyDescent="0.5">
      <c r="A93" s="28"/>
      <c r="B93" s="184"/>
      <c r="C93" s="161" t="s">
        <v>525</v>
      </c>
      <c r="D93" s="28"/>
      <c r="E93" s="33"/>
      <c r="F93" s="96"/>
      <c r="G93" s="28"/>
      <c r="H93" s="28"/>
      <c r="I93" s="28"/>
      <c r="J93" s="28"/>
      <c r="K93" s="28"/>
      <c r="L93" s="28"/>
      <c r="M93" s="718"/>
      <c r="N93" s="29" t="s">
        <v>946</v>
      </c>
    </row>
    <row r="94" spans="1:16" s="27" customFormat="1" ht="15" thickTop="1" thickBot="1" x14ac:dyDescent="0.5">
      <c r="A94" s="28"/>
      <c r="B94" s="184"/>
      <c r="C94" s="162"/>
      <c r="D94" s="33"/>
      <c r="E94" s="33"/>
      <c r="F94" s="96"/>
      <c r="G94" s="28"/>
      <c r="H94" s="28"/>
      <c r="I94" s="28"/>
      <c r="J94" s="28"/>
      <c r="K94" s="28"/>
      <c r="L94" s="28"/>
      <c r="M94" s="718"/>
      <c r="N94" s="29" t="s">
        <v>947</v>
      </c>
    </row>
    <row r="95" spans="1:16" s="27" customFormat="1" ht="14.65" thickTop="1" x14ac:dyDescent="0.45">
      <c r="A95" s="28"/>
      <c r="B95" s="184"/>
      <c r="C95" s="82"/>
      <c r="D95" s="33"/>
      <c r="E95" s="33"/>
      <c r="F95" s="28"/>
      <c r="G95" s="33"/>
      <c r="H95" s="28"/>
      <c r="I95" s="28"/>
      <c r="J95" s="28"/>
      <c r="K95" s="28"/>
      <c r="L95" s="28"/>
      <c r="M95" s="718"/>
      <c r="N95" s="29" t="s">
        <v>949</v>
      </c>
    </row>
    <row r="96" spans="1:16" s="27" customFormat="1" ht="16.149999999999999" thickBot="1" x14ac:dyDescent="0.55000000000000004">
      <c r="A96" s="28"/>
      <c r="B96" s="184"/>
      <c r="C96" s="157" t="s">
        <v>941</v>
      </c>
      <c r="D96" s="77"/>
      <c r="E96" s="77"/>
      <c r="F96" s="77"/>
      <c r="G96" s="77"/>
      <c r="H96" s="77"/>
      <c r="I96" s="77"/>
      <c r="J96" s="77"/>
      <c r="K96" s="77"/>
      <c r="L96" s="28"/>
      <c r="M96" s="718"/>
      <c r="N96" s="29" t="s">
        <v>951</v>
      </c>
    </row>
    <row r="97" spans="1:14" s="27" customFormat="1" ht="14.65" thickBot="1" x14ac:dyDescent="0.5">
      <c r="A97" s="28"/>
      <c r="B97" s="299" t="s">
        <v>600</v>
      </c>
      <c r="C97" s="161" t="s">
        <v>833</v>
      </c>
      <c r="D97" s="92" t="s">
        <v>797</v>
      </c>
      <c r="E97" s="33"/>
      <c r="F97" s="28"/>
      <c r="G97" s="33"/>
      <c r="H97" s="28"/>
      <c r="I97" s="28"/>
      <c r="J97" s="28"/>
      <c r="K97" s="28"/>
      <c r="L97" s="28"/>
      <c r="M97" s="718"/>
      <c r="N97" s="29" t="s">
        <v>954</v>
      </c>
    </row>
    <row r="98" spans="1:14" s="27" customFormat="1" ht="15" thickTop="1" thickBot="1" x14ac:dyDescent="0.5">
      <c r="A98" s="28"/>
      <c r="B98" s="184" t="s">
        <v>603</v>
      </c>
      <c r="C98" s="79" t="s">
        <v>945</v>
      </c>
      <c r="D98" s="83"/>
      <c r="E98" s="33"/>
      <c r="F98" s="33"/>
      <c r="G98" s="33"/>
      <c r="H98" s="28"/>
      <c r="I98" s="28"/>
      <c r="J98" s="28"/>
      <c r="K98" s="28"/>
      <c r="L98" s="28"/>
      <c r="M98" s="718"/>
      <c r="N98" s="29" t="s">
        <v>803</v>
      </c>
    </row>
    <row r="99" spans="1:14" s="27" customFormat="1" ht="14.65" thickTop="1" x14ac:dyDescent="0.45">
      <c r="A99" s="28"/>
      <c r="B99" s="184"/>
      <c r="C99" s="159"/>
      <c r="D99" s="94"/>
      <c r="E99" s="33"/>
      <c r="F99" s="33"/>
      <c r="G99" s="33"/>
      <c r="H99" s="33"/>
      <c r="I99" s="28"/>
      <c r="J99" s="28"/>
      <c r="K99" s="28"/>
      <c r="L99" s="28"/>
      <c r="M99" s="722" t="s">
        <v>955</v>
      </c>
      <c r="N99" s="29" t="s">
        <v>956</v>
      </c>
    </row>
    <row r="100" spans="1:14" s="27" customFormat="1" ht="14.65" thickBot="1" x14ac:dyDescent="0.5">
      <c r="A100" s="28"/>
      <c r="B100" s="184" t="s">
        <v>604</v>
      </c>
      <c r="C100" s="160" t="s">
        <v>948</v>
      </c>
      <c r="D100" s="92" t="s">
        <v>797</v>
      </c>
      <c r="E100" s="33"/>
      <c r="F100" s="28"/>
      <c r="G100" s="28"/>
      <c r="H100" s="33"/>
      <c r="I100" s="28"/>
      <c r="J100" s="28"/>
      <c r="K100" s="28"/>
      <c r="L100" s="28"/>
      <c r="M100" s="722"/>
      <c r="N100" s="29" t="s">
        <v>959</v>
      </c>
    </row>
    <row r="101" spans="1:14" s="27" customFormat="1" ht="15" thickTop="1" thickBot="1" x14ac:dyDescent="0.5">
      <c r="A101" s="28"/>
      <c r="B101" s="184" t="s">
        <v>1475</v>
      </c>
      <c r="C101" s="82" t="s">
        <v>950</v>
      </c>
      <c r="D101" s="83"/>
      <c r="E101" s="98"/>
      <c r="F101" s="28"/>
      <c r="G101" s="28"/>
      <c r="H101" s="28"/>
      <c r="I101" s="28"/>
      <c r="J101" s="28"/>
      <c r="K101" s="28"/>
      <c r="L101" s="28"/>
      <c r="M101" s="722"/>
      <c r="N101" s="29" t="s">
        <v>961</v>
      </c>
    </row>
    <row r="102" spans="1:14" s="27" customFormat="1" ht="15" thickTop="1" thickBot="1" x14ac:dyDescent="0.5">
      <c r="A102" s="28"/>
      <c r="B102" s="184" t="s">
        <v>1476</v>
      </c>
      <c r="C102" s="82" t="s">
        <v>952</v>
      </c>
      <c r="D102" s="83"/>
      <c r="E102" s="98"/>
      <c r="F102" s="28"/>
      <c r="G102" s="28"/>
      <c r="H102" s="28"/>
      <c r="I102" s="28"/>
      <c r="J102" s="28"/>
      <c r="K102" s="28"/>
      <c r="L102" s="28"/>
      <c r="M102" s="282" t="s">
        <v>963</v>
      </c>
      <c r="N102" s="29">
        <v>5</v>
      </c>
    </row>
    <row r="103" spans="1:14" s="27" customFormat="1" ht="15" thickTop="1" thickBot="1" x14ac:dyDescent="0.5">
      <c r="A103" s="28"/>
      <c r="B103" s="184" t="s">
        <v>1477</v>
      </c>
      <c r="C103" s="82" t="s">
        <v>860</v>
      </c>
      <c r="D103" s="83"/>
      <c r="E103" s="92" t="s">
        <v>953</v>
      </c>
      <c r="F103" s="28"/>
      <c r="G103" s="28"/>
      <c r="H103" s="28"/>
      <c r="I103" s="28"/>
      <c r="J103" s="28"/>
      <c r="K103" s="28"/>
      <c r="L103" s="28"/>
      <c r="M103" s="282"/>
      <c r="N103" s="29">
        <v>10</v>
      </c>
    </row>
    <row r="104" spans="1:14" s="27" customFormat="1" ht="15" thickTop="1" thickBot="1" x14ac:dyDescent="0.5">
      <c r="A104" s="28"/>
      <c r="B104" s="184" t="s">
        <v>1478</v>
      </c>
      <c r="C104" s="82" t="s">
        <v>803</v>
      </c>
      <c r="D104" s="83"/>
      <c r="E104" s="83"/>
      <c r="F104" s="28"/>
      <c r="G104" s="28"/>
      <c r="H104" s="28"/>
      <c r="I104" s="28"/>
      <c r="J104" s="28"/>
      <c r="K104" s="28"/>
      <c r="L104" s="28"/>
      <c r="M104" s="282"/>
      <c r="N104" s="29">
        <v>20</v>
      </c>
    </row>
    <row r="105" spans="1:14" s="27" customFormat="1" ht="14.65" thickTop="1" x14ac:dyDescent="0.45">
      <c r="A105" s="28"/>
      <c r="B105" s="184"/>
      <c r="C105" s="82"/>
      <c r="D105" s="33"/>
      <c r="E105" s="33"/>
      <c r="F105" s="28"/>
      <c r="G105" s="28"/>
      <c r="H105" s="28"/>
      <c r="I105" s="28"/>
      <c r="J105" s="28"/>
      <c r="K105" s="28"/>
      <c r="L105" s="28"/>
      <c r="M105" s="282"/>
      <c r="N105" s="29">
        <v>30</v>
      </c>
    </row>
    <row r="106" spans="1:14" s="27" customFormat="1" ht="14.65" thickBot="1" x14ac:dyDescent="0.5">
      <c r="A106" s="302"/>
      <c r="B106" s="184" t="s">
        <v>605</v>
      </c>
      <c r="C106" s="160" t="s">
        <v>958</v>
      </c>
      <c r="D106" s="92" t="s">
        <v>797</v>
      </c>
      <c r="E106" s="33"/>
      <c r="F106" s="33"/>
      <c r="G106" s="28"/>
      <c r="H106" s="28"/>
      <c r="I106" s="28"/>
      <c r="J106" s="28"/>
      <c r="K106" s="28"/>
      <c r="L106" s="28"/>
      <c r="M106" s="282"/>
      <c r="N106" s="29">
        <v>35</v>
      </c>
    </row>
    <row r="107" spans="1:14" s="27" customFormat="1" ht="15" thickTop="1" thickBot="1" x14ac:dyDescent="0.5">
      <c r="A107" s="302"/>
      <c r="B107" s="184" t="s">
        <v>1479</v>
      </c>
      <c r="C107" s="158" t="s">
        <v>960</v>
      </c>
      <c r="D107" s="83"/>
      <c r="E107" s="33"/>
      <c r="F107" s="33"/>
      <c r="G107" s="28"/>
      <c r="H107" s="28"/>
      <c r="I107" s="28"/>
      <c r="J107" s="28"/>
      <c r="K107" s="28"/>
      <c r="L107" s="28"/>
      <c r="M107" s="282"/>
      <c r="N107" s="29">
        <v>40</v>
      </c>
    </row>
    <row r="108" spans="1:14" s="27" customFormat="1" ht="15" thickTop="1" thickBot="1" x14ac:dyDescent="0.5">
      <c r="A108" s="302"/>
      <c r="B108" s="184" t="s">
        <v>1480</v>
      </c>
      <c r="C108" s="158" t="s">
        <v>962</v>
      </c>
      <c r="D108" s="83"/>
      <c r="E108" s="33"/>
      <c r="F108" s="28"/>
      <c r="G108" s="28"/>
      <c r="H108" s="28"/>
      <c r="I108" s="28"/>
      <c r="J108" s="28"/>
      <c r="K108" s="28"/>
      <c r="L108" s="28"/>
      <c r="M108" s="282"/>
      <c r="N108" s="29">
        <v>50</v>
      </c>
    </row>
    <row r="109" spans="1:14" s="27" customFormat="1" ht="15" thickTop="1" thickBot="1" x14ac:dyDescent="0.5">
      <c r="A109" s="302"/>
      <c r="B109" s="184" t="s">
        <v>1481</v>
      </c>
      <c r="C109" s="158" t="s">
        <v>964</v>
      </c>
      <c r="D109" s="83"/>
      <c r="E109" s="92" t="s">
        <v>912</v>
      </c>
      <c r="F109" s="28"/>
      <c r="G109" s="28"/>
      <c r="H109" s="28"/>
      <c r="I109" s="28"/>
      <c r="J109" s="28"/>
      <c r="K109" s="28"/>
      <c r="L109" s="28"/>
      <c r="M109" s="282"/>
      <c r="N109" s="29">
        <v>60</v>
      </c>
    </row>
    <row r="110" spans="1:14" s="27" customFormat="1" ht="15" thickTop="1" thickBot="1" x14ac:dyDescent="0.5">
      <c r="A110" s="302"/>
      <c r="B110" s="184" t="s">
        <v>1482</v>
      </c>
      <c r="C110" s="82" t="s">
        <v>965</v>
      </c>
      <c r="D110" s="83"/>
      <c r="E110" s="278" t="s">
        <v>966</v>
      </c>
      <c r="F110" s="28"/>
      <c r="G110" s="28"/>
      <c r="H110" s="28"/>
      <c r="I110" s="28"/>
      <c r="J110" s="28"/>
      <c r="K110" s="28"/>
      <c r="L110" s="28"/>
      <c r="M110" s="282"/>
      <c r="N110" s="29">
        <v>70</v>
      </c>
    </row>
    <row r="111" spans="1:14" s="27" customFormat="1" ht="15" thickTop="1" thickBot="1" x14ac:dyDescent="0.5">
      <c r="A111" s="302"/>
      <c r="B111" s="184" t="s">
        <v>1483</v>
      </c>
      <c r="C111" s="158" t="s">
        <v>803</v>
      </c>
      <c r="D111" s="83"/>
      <c r="E111" s="83"/>
      <c r="F111" s="33"/>
      <c r="G111" s="28"/>
      <c r="H111" s="28"/>
      <c r="I111" s="28"/>
      <c r="J111" s="28"/>
      <c r="K111" s="28"/>
      <c r="L111" s="28"/>
      <c r="M111" s="282"/>
      <c r="N111" s="29">
        <v>100</v>
      </c>
    </row>
    <row r="112" spans="1:14" s="27" customFormat="1" ht="40.5" customHeight="1" thickTop="1" thickBot="1" x14ac:dyDescent="0.5">
      <c r="A112" s="28"/>
      <c r="B112" s="184" t="s">
        <v>753</v>
      </c>
      <c r="C112" s="160" t="s">
        <v>968</v>
      </c>
      <c r="D112" s="83"/>
      <c r="E112" s="236" t="s">
        <v>969</v>
      </c>
      <c r="F112" s="28"/>
      <c r="G112" s="28"/>
      <c r="H112" s="28"/>
      <c r="I112" s="28"/>
      <c r="J112" s="28"/>
      <c r="K112" s="28"/>
      <c r="L112" s="28"/>
      <c r="M112" s="282"/>
      <c r="N112" s="29">
        <v>140</v>
      </c>
    </row>
    <row r="113" spans="1:14" s="27" customFormat="1" ht="29.25" thickTop="1" thickBot="1" x14ac:dyDescent="0.5">
      <c r="A113" s="28"/>
      <c r="B113" s="184" t="s">
        <v>957</v>
      </c>
      <c r="C113" s="160" t="s">
        <v>970</v>
      </c>
      <c r="D113" s="83"/>
      <c r="E113" s="33"/>
      <c r="F113" s="28"/>
      <c r="G113" s="28"/>
      <c r="H113" s="28"/>
      <c r="I113" s="28"/>
      <c r="J113" s="28"/>
      <c r="K113" s="28"/>
      <c r="L113" s="28"/>
      <c r="M113" s="282"/>
      <c r="N113" s="29">
        <v>280</v>
      </c>
    </row>
    <row r="114" spans="1:14" s="27" customFormat="1" ht="29.25" thickTop="1" thickBot="1" x14ac:dyDescent="0.5">
      <c r="A114" s="28"/>
      <c r="B114" s="184" t="s">
        <v>967</v>
      </c>
      <c r="C114" s="160" t="s">
        <v>971</v>
      </c>
      <c r="D114" s="83">
        <f>SUM(Tabelle2[How many countries in this region do you include with no surcharge or at a reduced rate in the alternative tariffs you offer (while a surcharge is applied for EU/EEA destinations)?])</f>
        <v>0</v>
      </c>
      <c r="E114" s="236" t="s">
        <v>930</v>
      </c>
      <c r="F114" s="95" t="s">
        <v>931</v>
      </c>
      <c r="G114" s="28"/>
      <c r="H114" s="28"/>
      <c r="I114" s="28"/>
      <c r="J114" s="28"/>
      <c r="K114" s="28"/>
      <c r="L114" s="28"/>
      <c r="M114" s="282"/>
      <c r="N114" s="29">
        <v>300</v>
      </c>
    </row>
    <row r="115" spans="1:14" s="27" customFormat="1" ht="14.65" thickTop="1" x14ac:dyDescent="0.45">
      <c r="A115" s="28"/>
      <c r="B115" s="184"/>
      <c r="C115" s="159"/>
      <c r="D115" s="33"/>
      <c r="E115" s="33"/>
      <c r="F115" s="28"/>
      <c r="G115" s="28"/>
      <c r="H115" s="28"/>
      <c r="I115" s="28"/>
      <c r="J115" s="28"/>
      <c r="K115" s="28"/>
      <c r="L115" s="28"/>
      <c r="M115" s="282"/>
      <c r="N115" s="29">
        <v>400</v>
      </c>
    </row>
    <row r="116" spans="1:14" s="27" customFormat="1" ht="14.65" thickBot="1" x14ac:dyDescent="0.5">
      <c r="A116" s="28"/>
      <c r="B116" s="299" t="s">
        <v>607</v>
      </c>
      <c r="C116" s="161" t="s">
        <v>972</v>
      </c>
      <c r="D116" s="92" t="s">
        <v>797</v>
      </c>
      <c r="E116" s="33"/>
      <c r="F116" s="28"/>
      <c r="G116" s="28"/>
      <c r="H116" s="28"/>
      <c r="I116" s="28"/>
      <c r="J116" s="28"/>
      <c r="K116" s="28"/>
      <c r="L116" s="28"/>
      <c r="M116" s="282"/>
      <c r="N116" s="29">
        <v>500</v>
      </c>
    </row>
    <row r="117" spans="1:14" s="27" customFormat="1" ht="15" thickTop="1" thickBot="1" x14ac:dyDescent="0.5">
      <c r="A117" s="28"/>
      <c r="B117" s="184" t="s">
        <v>611</v>
      </c>
      <c r="C117" s="160" t="s">
        <v>973</v>
      </c>
      <c r="D117" s="83"/>
      <c r="E117" s="33"/>
      <c r="F117" s="28"/>
      <c r="G117" s="28"/>
      <c r="H117" s="28"/>
      <c r="I117" s="28"/>
      <c r="J117" s="28"/>
      <c r="K117" s="28"/>
      <c r="L117" s="28"/>
      <c r="M117" s="282"/>
      <c r="N117" s="29">
        <v>1500</v>
      </c>
    </row>
    <row r="118" spans="1:14" s="27" customFormat="1" ht="14.65" thickTop="1" x14ac:dyDescent="0.45">
      <c r="A118" s="28"/>
      <c r="B118" s="184"/>
      <c r="C118" s="160"/>
      <c r="D118" s="33"/>
      <c r="E118" s="33"/>
      <c r="F118" s="28"/>
      <c r="G118" s="28"/>
      <c r="H118" s="28"/>
      <c r="I118" s="28"/>
      <c r="J118" s="28"/>
      <c r="K118" s="28"/>
      <c r="L118" s="28"/>
      <c r="M118" s="282"/>
      <c r="N118" s="29">
        <v>2000</v>
      </c>
    </row>
    <row r="119" spans="1:14" s="27" customFormat="1" ht="14.65" thickBot="1" x14ac:dyDescent="0.5">
      <c r="A119" s="28"/>
      <c r="B119" s="184" t="s">
        <v>621</v>
      </c>
      <c r="C119" s="160" t="s">
        <v>974</v>
      </c>
      <c r="D119" s="92" t="s">
        <v>797</v>
      </c>
      <c r="E119" s="81" t="s">
        <v>975</v>
      </c>
      <c r="F119" s="28"/>
      <c r="G119" s="92"/>
      <c r="H119" s="28"/>
      <c r="I119" s="28"/>
      <c r="J119" s="28"/>
      <c r="K119" s="28"/>
      <c r="L119" s="28"/>
      <c r="M119" s="282"/>
      <c r="N119" s="29">
        <v>4000</v>
      </c>
    </row>
    <row r="120" spans="1:14" s="27" customFormat="1" ht="15" thickTop="1" thickBot="1" x14ac:dyDescent="0.5">
      <c r="A120" s="28"/>
      <c r="B120" s="184" t="s">
        <v>1484</v>
      </c>
      <c r="C120" s="82" t="s">
        <v>877</v>
      </c>
      <c r="D120" s="83"/>
      <c r="E120" s="83"/>
      <c r="F120" s="28"/>
      <c r="G120" s="28"/>
      <c r="H120" s="28"/>
      <c r="I120" s="28"/>
      <c r="J120" s="28"/>
      <c r="K120" s="28"/>
      <c r="L120" s="28"/>
      <c r="M120" s="282"/>
      <c r="N120" s="29">
        <v>5000</v>
      </c>
    </row>
    <row r="121" spans="1:14" s="27" customFormat="1" ht="15" thickTop="1" thickBot="1" x14ac:dyDescent="0.5">
      <c r="A121" s="28"/>
      <c r="B121" s="184" t="s">
        <v>1485</v>
      </c>
      <c r="C121" s="82" t="s">
        <v>878</v>
      </c>
      <c r="D121" s="83"/>
      <c r="E121" s="33"/>
      <c r="F121" s="28"/>
      <c r="G121" s="28"/>
      <c r="H121" s="28"/>
      <c r="I121" s="28"/>
      <c r="J121" s="28"/>
      <c r="K121" s="28"/>
      <c r="L121" s="28"/>
      <c r="M121" s="282"/>
      <c r="N121" s="29" t="s">
        <v>803</v>
      </c>
    </row>
    <row r="122" spans="1:14" s="27" customFormat="1" ht="15" thickTop="1" thickBot="1" x14ac:dyDescent="0.5">
      <c r="A122" s="28"/>
      <c r="B122" s="184" t="s">
        <v>1486</v>
      </c>
      <c r="C122" s="82" t="s">
        <v>879</v>
      </c>
      <c r="D122" s="83"/>
      <c r="E122" s="33"/>
      <c r="F122" s="28"/>
      <c r="G122" s="33"/>
      <c r="H122" s="28"/>
      <c r="I122" s="28"/>
      <c r="J122" s="28"/>
      <c r="K122" s="28"/>
      <c r="L122" s="28"/>
      <c r="M122" s="722" t="s">
        <v>979</v>
      </c>
      <c r="N122" s="29" t="s">
        <v>980</v>
      </c>
    </row>
    <row r="123" spans="1:14" s="27" customFormat="1" ht="15" thickTop="1" thickBot="1" x14ac:dyDescent="0.5">
      <c r="A123" s="28"/>
      <c r="B123" s="184" t="s">
        <v>1487</v>
      </c>
      <c r="C123" s="82" t="s">
        <v>883</v>
      </c>
      <c r="D123" s="83"/>
      <c r="E123" s="33"/>
      <c r="F123" s="28"/>
      <c r="G123" s="33"/>
      <c r="H123" s="28"/>
      <c r="I123" s="28"/>
      <c r="J123" s="28"/>
      <c r="K123" s="28"/>
      <c r="L123" s="28"/>
      <c r="M123" s="722"/>
      <c r="N123" s="29" t="s">
        <v>981</v>
      </c>
    </row>
    <row r="124" spans="1:14" s="27" customFormat="1" ht="15" thickTop="1" thickBot="1" x14ac:dyDescent="0.5">
      <c r="A124" s="28"/>
      <c r="B124" s="184" t="s">
        <v>1488</v>
      </c>
      <c r="C124" s="82" t="s">
        <v>911</v>
      </c>
      <c r="D124" s="83"/>
      <c r="E124" s="33"/>
      <c r="F124" s="28"/>
      <c r="G124" s="33"/>
      <c r="H124" s="28"/>
      <c r="I124" s="28"/>
      <c r="J124" s="28"/>
      <c r="K124" s="28"/>
      <c r="L124" s="28"/>
      <c r="M124" s="722"/>
      <c r="N124" s="29" t="s">
        <v>983</v>
      </c>
    </row>
    <row r="125" spans="1:14" s="27" customFormat="1" ht="15" thickTop="1" thickBot="1" x14ac:dyDescent="0.5">
      <c r="A125" s="28"/>
      <c r="B125" s="184" t="s">
        <v>1489</v>
      </c>
      <c r="C125" s="82" t="s">
        <v>183</v>
      </c>
      <c r="D125" s="83"/>
      <c r="E125" s="33"/>
      <c r="F125" s="28"/>
      <c r="G125" s="33"/>
      <c r="H125" s="28"/>
      <c r="I125" s="28"/>
      <c r="J125" s="28"/>
      <c r="K125" s="28"/>
      <c r="L125" s="28"/>
      <c r="M125" s="722"/>
      <c r="N125" s="29" t="s">
        <v>985</v>
      </c>
    </row>
    <row r="126" spans="1:14" s="27" customFormat="1" ht="15" thickTop="1" thickBot="1" x14ac:dyDescent="0.5">
      <c r="A126" s="28"/>
      <c r="B126" s="184" t="s">
        <v>1490</v>
      </c>
      <c r="C126" s="82" t="s">
        <v>976</v>
      </c>
      <c r="D126" s="83"/>
      <c r="E126" s="33"/>
      <c r="F126" s="28"/>
      <c r="G126" s="33"/>
      <c r="H126" s="28"/>
      <c r="I126" s="28"/>
      <c r="J126" s="28"/>
      <c r="K126" s="28"/>
      <c r="L126" s="28"/>
      <c r="M126" s="722"/>
      <c r="N126" s="29" t="s">
        <v>986</v>
      </c>
    </row>
    <row r="127" spans="1:14" s="27" customFormat="1" ht="15" thickTop="1" thickBot="1" x14ac:dyDescent="0.5">
      <c r="A127" s="28"/>
      <c r="B127" s="184" t="s">
        <v>1491</v>
      </c>
      <c r="C127" s="82" t="s">
        <v>886</v>
      </c>
      <c r="D127" s="83"/>
      <c r="E127" s="92" t="s">
        <v>977</v>
      </c>
      <c r="F127" s="28"/>
      <c r="G127" s="33"/>
      <c r="H127" s="28"/>
      <c r="I127" s="28"/>
      <c r="J127" s="28"/>
      <c r="K127" s="28"/>
      <c r="L127" s="28"/>
      <c r="M127" s="722"/>
      <c r="N127" s="29" t="s">
        <v>988</v>
      </c>
    </row>
    <row r="128" spans="1:14" s="27" customFormat="1" ht="15" thickTop="1" thickBot="1" x14ac:dyDescent="0.5">
      <c r="A128" s="28"/>
      <c r="B128" s="184" t="s">
        <v>1492</v>
      </c>
      <c r="C128" s="82" t="s">
        <v>803</v>
      </c>
      <c r="D128" s="83"/>
      <c r="E128" s="83"/>
      <c r="F128" s="28"/>
      <c r="G128" s="33"/>
      <c r="H128" s="28"/>
      <c r="I128" s="28"/>
      <c r="J128" s="28"/>
      <c r="K128" s="28"/>
      <c r="L128" s="28"/>
      <c r="M128" s="722"/>
      <c r="N128" s="29" t="s">
        <v>803</v>
      </c>
    </row>
    <row r="129" spans="1:14" s="27" customFormat="1" ht="15" thickTop="1" thickBot="1" x14ac:dyDescent="0.5">
      <c r="A129" s="28"/>
      <c r="B129" s="184" t="s">
        <v>625</v>
      </c>
      <c r="C129" s="166" t="s">
        <v>978</v>
      </c>
      <c r="D129" s="83"/>
      <c r="E129" s="83"/>
      <c r="F129" s="33"/>
      <c r="G129" s="33"/>
      <c r="H129" s="28"/>
      <c r="I129" s="28"/>
      <c r="J129" s="28"/>
      <c r="K129" s="28"/>
      <c r="L129" s="28"/>
      <c r="M129" s="722" t="s">
        <v>989</v>
      </c>
      <c r="N129" s="37" t="s">
        <v>990</v>
      </c>
    </row>
    <row r="130" spans="1:14" s="27" customFormat="1" ht="14.65" thickTop="1" x14ac:dyDescent="0.45">
      <c r="A130" s="28"/>
      <c r="B130" s="184"/>
      <c r="C130" s="82"/>
      <c r="D130" s="33"/>
      <c r="E130" s="28"/>
      <c r="F130" s="28"/>
      <c r="G130" s="28"/>
      <c r="H130" s="28"/>
      <c r="I130" s="28"/>
      <c r="J130" s="28"/>
      <c r="K130" s="28"/>
      <c r="L130" s="28"/>
      <c r="M130" s="722"/>
      <c r="N130" s="29" t="s">
        <v>991</v>
      </c>
    </row>
    <row r="131" spans="1:14" s="27" customFormat="1" ht="14.65" thickBot="1" x14ac:dyDescent="0.5">
      <c r="A131" s="28"/>
      <c r="B131" s="299" t="s">
        <v>631</v>
      </c>
      <c r="C131" s="163" t="s">
        <v>982</v>
      </c>
      <c r="D131" s="92" t="s">
        <v>797</v>
      </c>
      <c r="E131" s="33"/>
      <c r="F131" s="28"/>
      <c r="G131" s="28"/>
      <c r="H131" s="28"/>
      <c r="I131" s="28"/>
      <c r="J131" s="28"/>
      <c r="K131" s="28"/>
      <c r="L131" s="28"/>
      <c r="M131" s="722"/>
      <c r="N131" s="29" t="s">
        <v>992</v>
      </c>
    </row>
    <row r="132" spans="1:14" s="27" customFormat="1" ht="15" thickTop="1" thickBot="1" x14ac:dyDescent="0.5">
      <c r="A132" s="28"/>
      <c r="B132" s="184" t="s">
        <v>634</v>
      </c>
      <c r="C132" s="160" t="s">
        <v>984</v>
      </c>
      <c r="D132" s="83"/>
      <c r="E132" s="28"/>
      <c r="F132" s="28"/>
      <c r="G132" s="28"/>
      <c r="H132" s="28"/>
      <c r="I132" s="99"/>
      <c r="J132" s="28"/>
      <c r="K132" s="28"/>
      <c r="L132" s="28"/>
      <c r="M132" s="722"/>
      <c r="N132" s="29" t="s">
        <v>993</v>
      </c>
    </row>
    <row r="133" spans="1:14" s="27" customFormat="1" ht="14.65" thickTop="1" x14ac:dyDescent="0.45">
      <c r="A133" s="28"/>
      <c r="B133" s="184"/>
      <c r="C133" s="160"/>
      <c r="F133" s="28"/>
      <c r="G133" s="28"/>
      <c r="H133" s="28"/>
      <c r="I133" s="99"/>
      <c r="J133" s="28"/>
      <c r="K133" s="28"/>
      <c r="L133" s="28"/>
      <c r="M133" s="722"/>
      <c r="N133" s="29" t="s">
        <v>803</v>
      </c>
    </row>
    <row r="134" spans="1:14" s="27" customFormat="1" ht="14.65" thickBot="1" x14ac:dyDescent="0.5">
      <c r="A134" s="28"/>
      <c r="B134" s="184" t="s">
        <v>635</v>
      </c>
      <c r="C134" s="160" t="s">
        <v>987</v>
      </c>
      <c r="D134" s="92" t="s">
        <v>797</v>
      </c>
      <c r="E134" s="81" t="s">
        <v>975</v>
      </c>
      <c r="F134" s="28"/>
      <c r="G134" s="28"/>
      <c r="H134" s="28"/>
      <c r="I134" s="99"/>
      <c r="J134" s="28"/>
      <c r="K134" s="28"/>
      <c r="L134" s="28"/>
      <c r="M134" s="723" t="s">
        <v>994</v>
      </c>
      <c r="N134" s="87" t="s">
        <v>995</v>
      </c>
    </row>
    <row r="135" spans="1:14" s="27" customFormat="1" ht="15" thickTop="1" thickBot="1" x14ac:dyDescent="0.5">
      <c r="A135" s="28"/>
      <c r="B135" s="184" t="s">
        <v>1493</v>
      </c>
      <c r="C135" s="82" t="s">
        <v>877</v>
      </c>
      <c r="D135" s="83"/>
      <c r="E135" s="83"/>
      <c r="F135" s="28"/>
      <c r="G135" s="28"/>
      <c r="H135" s="28"/>
      <c r="I135" s="99"/>
      <c r="J135" s="28"/>
      <c r="K135" s="28"/>
      <c r="L135" s="28"/>
      <c r="M135" s="723"/>
      <c r="N135" s="29" t="s">
        <v>996</v>
      </c>
    </row>
    <row r="136" spans="1:14" s="27" customFormat="1" ht="15" thickTop="1" thickBot="1" x14ac:dyDescent="0.5">
      <c r="A136" s="28"/>
      <c r="B136" s="184" t="s">
        <v>1494</v>
      </c>
      <c r="C136" s="82" t="s">
        <v>878</v>
      </c>
      <c r="D136" s="83"/>
      <c r="E136" s="33"/>
      <c r="F136" s="28"/>
      <c r="G136" s="28"/>
      <c r="H136" s="28"/>
      <c r="I136" s="99"/>
      <c r="J136" s="28"/>
      <c r="K136" s="28"/>
      <c r="L136" s="28"/>
      <c r="M136" s="723"/>
      <c r="N136" s="39" t="s">
        <v>785</v>
      </c>
    </row>
    <row r="137" spans="1:14" s="27" customFormat="1" ht="15" thickTop="1" thickBot="1" x14ac:dyDescent="0.5">
      <c r="A137" s="28"/>
      <c r="B137" s="184" t="s">
        <v>1495</v>
      </c>
      <c r="C137" s="82" t="s">
        <v>879</v>
      </c>
      <c r="D137" s="83"/>
      <c r="E137" s="97"/>
      <c r="F137" s="28"/>
      <c r="G137" s="28"/>
      <c r="H137" s="28"/>
      <c r="I137" s="99"/>
      <c r="J137" s="28"/>
      <c r="K137" s="28"/>
      <c r="L137" s="28"/>
      <c r="M137" s="723"/>
      <c r="N137" s="39" t="s">
        <v>786</v>
      </c>
    </row>
    <row r="138" spans="1:14" s="27" customFormat="1" ht="15" customHeight="1" thickTop="1" thickBot="1" x14ac:dyDescent="0.5">
      <c r="A138" s="28"/>
      <c r="B138" s="184" t="s">
        <v>1496</v>
      </c>
      <c r="C138" s="82" t="s">
        <v>883</v>
      </c>
      <c r="D138" s="83"/>
      <c r="E138" s="97"/>
      <c r="F138" s="28"/>
      <c r="G138" s="28"/>
      <c r="H138" s="28"/>
      <c r="I138" s="99"/>
      <c r="J138" s="28"/>
      <c r="K138" s="28"/>
      <c r="L138" s="28"/>
      <c r="M138" s="723" t="s">
        <v>997</v>
      </c>
      <c r="N138" s="87" t="s">
        <v>998</v>
      </c>
    </row>
    <row r="139" spans="1:14" s="27" customFormat="1" ht="15.6" customHeight="1" thickTop="1" thickBot="1" x14ac:dyDescent="0.5">
      <c r="A139" s="28"/>
      <c r="B139" s="184" t="s">
        <v>1497</v>
      </c>
      <c r="C139" s="82" t="s">
        <v>911</v>
      </c>
      <c r="D139" s="83"/>
      <c r="E139" s="33"/>
      <c r="F139" s="28"/>
      <c r="G139" s="28"/>
      <c r="H139" s="28"/>
      <c r="I139" s="100"/>
      <c r="J139" s="28"/>
      <c r="K139" s="28"/>
      <c r="L139" s="28"/>
      <c r="M139" s="723"/>
      <c r="N139" s="29" t="s">
        <v>999</v>
      </c>
    </row>
    <row r="140" spans="1:14" s="27" customFormat="1" ht="15" thickTop="1" thickBot="1" x14ac:dyDescent="0.5">
      <c r="A140" s="28"/>
      <c r="B140" s="184" t="s">
        <v>1498</v>
      </c>
      <c r="C140" s="82" t="s">
        <v>183</v>
      </c>
      <c r="D140" s="83"/>
      <c r="E140" s="33"/>
      <c r="F140" s="28"/>
      <c r="G140" s="28"/>
      <c r="H140" s="28"/>
      <c r="I140" s="99"/>
      <c r="J140" s="28"/>
      <c r="K140" s="28"/>
      <c r="L140" s="28"/>
      <c r="M140" s="723"/>
      <c r="N140" s="29" t="s">
        <v>1000</v>
      </c>
    </row>
    <row r="141" spans="1:14" s="27" customFormat="1" ht="15" thickTop="1" thickBot="1" x14ac:dyDescent="0.5">
      <c r="A141" s="28"/>
      <c r="B141" s="184" t="s">
        <v>1499</v>
      </c>
      <c r="C141" s="82" t="s">
        <v>976</v>
      </c>
      <c r="D141" s="83"/>
      <c r="E141" s="33"/>
      <c r="F141" s="28"/>
      <c r="G141" s="28"/>
      <c r="H141" s="28"/>
      <c r="I141" s="100"/>
      <c r="J141" s="28"/>
      <c r="K141" s="28"/>
      <c r="L141" s="28"/>
      <c r="M141" s="723"/>
      <c r="N141" s="29" t="s">
        <v>803</v>
      </c>
    </row>
    <row r="142" spans="1:14" s="27" customFormat="1" ht="15" customHeight="1" thickTop="1" thickBot="1" x14ac:dyDescent="0.5">
      <c r="A142" s="28"/>
      <c r="B142" s="184" t="s">
        <v>1500</v>
      </c>
      <c r="C142" s="82" t="s">
        <v>886</v>
      </c>
      <c r="D142" s="83"/>
      <c r="E142" s="92" t="s">
        <v>912</v>
      </c>
      <c r="F142" s="28"/>
      <c r="G142" s="28"/>
      <c r="H142" s="28"/>
      <c r="I142" s="100"/>
      <c r="J142" s="28"/>
      <c r="K142" s="28"/>
      <c r="L142" s="28"/>
      <c r="M142" s="723"/>
      <c r="N142" s="29" t="s">
        <v>786</v>
      </c>
    </row>
    <row r="143" spans="1:14" s="27" customFormat="1" ht="15" thickTop="1" thickBot="1" x14ac:dyDescent="0.5">
      <c r="A143" s="28"/>
      <c r="B143" s="184" t="s">
        <v>1501</v>
      </c>
      <c r="C143" s="82" t="s">
        <v>803</v>
      </c>
      <c r="D143" s="83"/>
      <c r="E143" s="83"/>
      <c r="F143" s="28"/>
      <c r="G143" s="28"/>
      <c r="H143" s="28"/>
      <c r="I143" s="28"/>
      <c r="J143" s="28"/>
      <c r="K143" s="28"/>
      <c r="L143" s="28"/>
      <c r="M143" s="717" t="s">
        <v>1005</v>
      </c>
      <c r="N143" s="88" t="s">
        <v>1006</v>
      </c>
    </row>
    <row r="144" spans="1:14" s="27" customFormat="1" ht="14.65" thickTop="1" x14ac:dyDescent="0.45">
      <c r="A144" s="28"/>
      <c r="B144" s="183"/>
      <c r="C144" s="159"/>
      <c r="D144" s="28"/>
      <c r="E144" s="33"/>
      <c r="F144" s="28"/>
      <c r="G144" s="28"/>
      <c r="H144" s="28"/>
      <c r="I144" s="28"/>
      <c r="J144" s="28"/>
      <c r="K144" s="28"/>
      <c r="L144" s="28"/>
      <c r="M144" s="717"/>
      <c r="N144" s="88" t="s">
        <v>1008</v>
      </c>
    </row>
    <row r="145" spans="1:16" s="27" customFormat="1" ht="14.65" thickBot="1" x14ac:dyDescent="0.5">
      <c r="A145" s="28"/>
      <c r="B145" s="184"/>
      <c r="C145" s="161" t="s">
        <v>525</v>
      </c>
      <c r="D145" s="28"/>
      <c r="E145" s="33"/>
      <c r="F145" s="96"/>
      <c r="G145" s="28"/>
      <c r="H145" s="28"/>
      <c r="I145" s="28"/>
      <c r="J145" s="28"/>
      <c r="K145" s="28"/>
      <c r="L145" s="28"/>
      <c r="M145" s="717"/>
      <c r="N145" s="88" t="s">
        <v>1009</v>
      </c>
    </row>
    <row r="146" spans="1:16" s="27" customFormat="1" ht="15" thickTop="1" thickBot="1" x14ac:dyDescent="0.5">
      <c r="A146" s="33"/>
      <c r="B146" s="184"/>
      <c r="C146" s="162"/>
      <c r="D146" s="28"/>
      <c r="E146" s="33"/>
      <c r="F146" s="96"/>
      <c r="G146" s="28"/>
      <c r="H146" s="28"/>
      <c r="I146" s="28"/>
      <c r="J146" s="28"/>
      <c r="K146" s="28"/>
      <c r="L146" s="33"/>
      <c r="M146" s="717"/>
      <c r="N146" s="88" t="s">
        <v>1010</v>
      </c>
    </row>
    <row r="147" spans="1:16" s="27" customFormat="1" ht="14.65" thickTop="1" x14ac:dyDescent="0.45">
      <c r="A147" s="33"/>
      <c r="B147" s="184"/>
      <c r="C147" s="82"/>
      <c r="D147" s="33"/>
      <c r="E147" s="33"/>
      <c r="F147" s="33"/>
      <c r="G147" s="33"/>
      <c r="H147" s="33"/>
      <c r="I147" s="33"/>
      <c r="J147" s="33"/>
      <c r="K147" s="33"/>
      <c r="L147" s="33"/>
      <c r="M147" s="717"/>
      <c r="N147" s="88" t="s">
        <v>993</v>
      </c>
    </row>
    <row r="148" spans="1:16" s="27" customFormat="1" ht="16.149999999999999" thickBot="1" x14ac:dyDescent="0.55000000000000004">
      <c r="A148" s="28"/>
      <c r="B148" s="184"/>
      <c r="C148" s="167" t="s">
        <v>1001</v>
      </c>
      <c r="D148" s="101"/>
      <c r="E148" s="102"/>
      <c r="F148" s="101"/>
      <c r="G148" s="101"/>
      <c r="H148" s="101"/>
      <c r="I148" s="77"/>
      <c r="J148" s="77"/>
      <c r="K148" s="77"/>
      <c r="L148" s="28"/>
      <c r="M148" s="717" t="s">
        <v>1011</v>
      </c>
      <c r="N148" s="29" t="s">
        <v>1012</v>
      </c>
    </row>
    <row r="149" spans="1:16" s="27" customFormat="1" ht="14.65" thickBot="1" x14ac:dyDescent="0.5">
      <c r="A149" s="28"/>
      <c r="B149" s="183"/>
      <c r="C149" s="163" t="s">
        <v>1002</v>
      </c>
      <c r="D149" s="92" t="s">
        <v>1003</v>
      </c>
      <c r="E149" s="33"/>
      <c r="F149" s="33"/>
      <c r="G149" s="33"/>
      <c r="H149" s="28"/>
      <c r="I149" s="28"/>
      <c r="J149" s="28"/>
      <c r="K149" s="28"/>
      <c r="L149" s="33"/>
      <c r="M149" s="717"/>
      <c r="N149" s="39" t="s">
        <v>1014</v>
      </c>
    </row>
    <row r="150" spans="1:16" s="27" customFormat="1" ht="15" thickTop="1" thickBot="1" x14ac:dyDescent="0.5">
      <c r="A150" s="28"/>
      <c r="B150" s="183" t="s">
        <v>640</v>
      </c>
      <c r="C150" s="160" t="s">
        <v>1004</v>
      </c>
      <c r="D150" s="83"/>
      <c r="E150" s="28"/>
      <c r="F150" s="28"/>
      <c r="G150" s="33"/>
      <c r="H150" s="33"/>
      <c r="I150" s="33"/>
      <c r="J150" s="33"/>
      <c r="K150" s="33"/>
      <c r="L150" s="28"/>
      <c r="M150" s="717"/>
      <c r="N150" s="39" t="s">
        <v>1019</v>
      </c>
    </row>
    <row r="151" spans="1:16" s="27" customFormat="1" ht="15" thickTop="1" thickBot="1" x14ac:dyDescent="0.5">
      <c r="A151" s="28"/>
      <c r="B151" s="183" t="s">
        <v>666</v>
      </c>
      <c r="C151" s="160" t="s">
        <v>1007</v>
      </c>
      <c r="D151" s="84"/>
      <c r="E151" s="33"/>
      <c r="F151" s="33"/>
      <c r="G151" s="33"/>
      <c r="H151" s="33"/>
      <c r="I151" s="28"/>
      <c r="J151" s="28"/>
      <c r="K151" s="28"/>
      <c r="L151" s="33"/>
      <c r="M151" s="717"/>
      <c r="N151" s="29" t="s">
        <v>1020</v>
      </c>
      <c r="O151" s="23"/>
    </row>
    <row r="152" spans="1:16" s="27" customFormat="1" ht="14.65" thickTop="1" x14ac:dyDescent="0.45">
      <c r="A152" s="28"/>
      <c r="B152" s="184"/>
      <c r="C152" s="159"/>
      <c r="D152" s="28"/>
      <c r="E152" s="33"/>
      <c r="F152" s="96"/>
      <c r="G152" s="28"/>
      <c r="H152" s="28"/>
      <c r="I152" s="28"/>
      <c r="J152" s="28"/>
      <c r="K152" s="28"/>
      <c r="L152" s="28"/>
      <c r="M152" s="717" t="s">
        <v>1021</v>
      </c>
      <c r="N152" s="29" t="s">
        <v>1022</v>
      </c>
    </row>
    <row r="153" spans="1:16" s="27" customFormat="1" ht="14.65" thickBot="1" x14ac:dyDescent="0.5">
      <c r="A153" s="28"/>
      <c r="B153" s="184"/>
      <c r="C153" s="161" t="s">
        <v>525</v>
      </c>
      <c r="D153" s="28"/>
      <c r="E153" s="33"/>
      <c r="F153" s="96"/>
      <c r="G153" s="28"/>
      <c r="H153" s="28"/>
      <c r="I153" s="28"/>
      <c r="J153" s="28"/>
      <c r="K153" s="28"/>
      <c r="L153" s="28"/>
      <c r="M153" s="717"/>
      <c r="N153" s="29" t="s">
        <v>1024</v>
      </c>
    </row>
    <row r="154" spans="1:16" s="27" customFormat="1" ht="15" thickTop="1" thickBot="1" x14ac:dyDescent="0.5">
      <c r="A154" s="28"/>
      <c r="B154" s="184"/>
      <c r="C154" s="162"/>
      <c r="D154" s="28"/>
      <c r="E154" s="33"/>
      <c r="F154" s="96"/>
      <c r="G154" s="28"/>
      <c r="H154" s="28"/>
      <c r="I154" s="28"/>
      <c r="J154" s="28"/>
      <c r="K154" s="28"/>
      <c r="L154" s="28"/>
      <c r="M154" s="717"/>
      <c r="N154" s="29" t="s">
        <v>1026</v>
      </c>
      <c r="P154" s="23"/>
    </row>
    <row r="155" spans="1:16" s="27" customFormat="1" ht="14.65" thickTop="1" x14ac:dyDescent="0.45">
      <c r="A155" s="34"/>
      <c r="B155" s="184"/>
      <c r="C155" s="159"/>
      <c r="E155" s="33"/>
      <c r="F155" s="28"/>
      <c r="G155" s="33"/>
      <c r="H155" s="33"/>
      <c r="I155" s="28"/>
      <c r="J155" s="28"/>
      <c r="K155" s="28"/>
      <c r="L155" s="34"/>
      <c r="M155" s="717"/>
      <c r="N155" s="27" t="s">
        <v>1028</v>
      </c>
      <c r="O155" s="23"/>
      <c r="P155" s="23"/>
    </row>
    <row r="156" spans="1:16" s="27" customFormat="1" ht="16.149999999999999" thickBot="1" x14ac:dyDescent="0.5">
      <c r="A156" s="28"/>
      <c r="B156" s="184"/>
      <c r="C156" s="157" t="s">
        <v>1013</v>
      </c>
      <c r="D156" s="191"/>
      <c r="E156" s="191"/>
      <c r="F156" s="34"/>
      <c r="G156" s="33"/>
      <c r="H156" s="33"/>
      <c r="I156" s="28"/>
      <c r="J156" s="28"/>
      <c r="K156" s="28"/>
      <c r="L156" s="28"/>
      <c r="M156" s="717"/>
      <c r="N156" s="27" t="s">
        <v>803</v>
      </c>
      <c r="O156" s="23"/>
      <c r="P156" s="23"/>
    </row>
    <row r="157" spans="1:16" s="27" customFormat="1" ht="28.9" thickBot="1" x14ac:dyDescent="0.5">
      <c r="A157" s="28"/>
      <c r="B157" s="183" t="s">
        <v>677</v>
      </c>
      <c r="C157" s="160" t="s">
        <v>1015</v>
      </c>
      <c r="D157" s="81" t="s">
        <v>1016</v>
      </c>
      <c r="E157" s="81" t="s">
        <v>1017</v>
      </c>
      <c r="F157" s="242" t="s">
        <v>1018</v>
      </c>
      <c r="G157" s="242" t="s">
        <v>963</v>
      </c>
      <c r="H157" s="28"/>
      <c r="I157" s="28"/>
      <c r="J157" s="28"/>
      <c r="K157" s="28"/>
      <c r="L157" s="28"/>
      <c r="M157" s="717" t="s">
        <v>1029</v>
      </c>
      <c r="N157" s="29" t="s">
        <v>1030</v>
      </c>
    </row>
    <row r="158" spans="1:16" s="27" customFormat="1" ht="15" thickTop="1" thickBot="1" x14ac:dyDescent="0.5">
      <c r="A158" s="28"/>
      <c r="B158" s="304" t="s">
        <v>1502</v>
      </c>
      <c r="C158" s="82" t="s">
        <v>877</v>
      </c>
      <c r="D158" s="83"/>
      <c r="E158" s="83"/>
      <c r="F158" s="83"/>
      <c r="G158" s="83"/>
      <c r="H158" s="28"/>
      <c r="I158" s="28"/>
      <c r="J158" s="28"/>
      <c r="K158" s="28"/>
      <c r="L158" s="28"/>
      <c r="M158" s="717"/>
      <c r="N158" s="29" t="s">
        <v>785</v>
      </c>
    </row>
    <row r="159" spans="1:16" s="27" customFormat="1" ht="15" thickTop="1" thickBot="1" x14ac:dyDescent="0.5">
      <c r="A159" s="28"/>
      <c r="B159" s="304" t="s">
        <v>1503</v>
      </c>
      <c r="C159" s="82" t="s">
        <v>878</v>
      </c>
      <c r="D159" s="83"/>
      <c r="E159" s="83"/>
      <c r="F159" s="83"/>
      <c r="G159" s="83"/>
      <c r="H159" s="28"/>
      <c r="I159" s="34"/>
      <c r="J159" s="34"/>
      <c r="K159" s="34"/>
      <c r="L159" s="28"/>
      <c r="M159" s="717"/>
      <c r="N159" s="29" t="s">
        <v>786</v>
      </c>
    </row>
    <row r="160" spans="1:16" s="27" customFormat="1" ht="15" thickTop="1" thickBot="1" x14ac:dyDescent="0.5">
      <c r="A160" s="28"/>
      <c r="B160" s="304" t="s">
        <v>1504</v>
      </c>
      <c r="C160" s="82" t="s">
        <v>1023</v>
      </c>
      <c r="D160" s="83"/>
      <c r="E160" s="83"/>
      <c r="F160" s="83"/>
      <c r="G160" s="83"/>
      <c r="H160" s="28"/>
      <c r="I160" s="28"/>
      <c r="J160" s="28"/>
      <c r="K160" s="28"/>
      <c r="L160" s="28"/>
      <c r="M160" s="717" t="s">
        <v>1033</v>
      </c>
      <c r="N160" s="29" t="s">
        <v>1034</v>
      </c>
    </row>
    <row r="161" spans="1:16" s="23" customFormat="1" ht="15" thickTop="1" thickBot="1" x14ac:dyDescent="0.5">
      <c r="A161" s="28"/>
      <c r="B161" s="304" t="s">
        <v>1505</v>
      </c>
      <c r="C161" s="82" t="s">
        <v>1025</v>
      </c>
      <c r="D161" s="83"/>
      <c r="E161" s="83"/>
      <c r="F161" s="83"/>
      <c r="G161" s="83"/>
      <c r="H161" s="28"/>
      <c r="I161" s="28"/>
      <c r="J161" s="28"/>
      <c r="K161" s="28"/>
      <c r="L161" s="28"/>
      <c r="M161" s="717"/>
      <c r="N161" s="29" t="s">
        <v>1037</v>
      </c>
      <c r="O161" s="27"/>
      <c r="P161" s="27"/>
    </row>
    <row r="162" spans="1:16" s="23" customFormat="1" ht="15" thickTop="1" thickBot="1" x14ac:dyDescent="0.5">
      <c r="A162" s="28"/>
      <c r="B162" s="304" t="s">
        <v>1506</v>
      </c>
      <c r="C162" s="82" t="s">
        <v>1027</v>
      </c>
      <c r="D162" s="83"/>
      <c r="E162" s="83"/>
      <c r="F162" s="83"/>
      <c r="G162" s="83"/>
      <c r="H162" s="28"/>
      <c r="I162" s="28"/>
      <c r="J162" s="28"/>
      <c r="K162" s="28"/>
      <c r="L162" s="28"/>
      <c r="M162" s="717"/>
      <c r="N162" s="29" t="s">
        <v>1039</v>
      </c>
      <c r="O162" s="27"/>
      <c r="P162" s="27"/>
    </row>
    <row r="163" spans="1:16" s="23" customFormat="1" ht="15" thickTop="1" thickBot="1" x14ac:dyDescent="0.5">
      <c r="A163" s="28"/>
      <c r="B163" s="304" t="s">
        <v>1507</v>
      </c>
      <c r="C163" s="82" t="s">
        <v>976</v>
      </c>
      <c r="D163" s="83"/>
      <c r="E163" s="83"/>
      <c r="F163" s="83"/>
      <c r="G163" s="83"/>
      <c r="H163" s="28"/>
      <c r="I163" s="28"/>
      <c r="J163" s="28"/>
      <c r="K163" s="28"/>
      <c r="L163" s="28"/>
      <c r="M163" s="717"/>
      <c r="N163" s="29" t="s">
        <v>1042</v>
      </c>
      <c r="O163" s="27"/>
      <c r="P163" s="27"/>
    </row>
    <row r="164" spans="1:16" s="27" customFormat="1" ht="15" thickTop="1" thickBot="1" x14ac:dyDescent="0.5">
      <c r="A164" s="28"/>
      <c r="B164" s="304" t="s">
        <v>1508</v>
      </c>
      <c r="C164" s="82" t="s">
        <v>886</v>
      </c>
      <c r="D164" s="83"/>
      <c r="E164" s="83"/>
      <c r="F164" s="83"/>
      <c r="G164" s="83"/>
      <c r="H164" s="103" t="s">
        <v>953</v>
      </c>
      <c r="I164" s="28"/>
      <c r="J164" s="28"/>
      <c r="K164" s="28"/>
      <c r="L164" s="28"/>
      <c r="M164" s="717" t="s">
        <v>1045</v>
      </c>
      <c r="N164" s="29" t="s">
        <v>1046</v>
      </c>
    </row>
    <row r="165" spans="1:16" s="27" customFormat="1" ht="15" thickTop="1" thickBot="1" x14ac:dyDescent="0.5">
      <c r="A165" s="28"/>
      <c r="B165" s="304" t="s">
        <v>1509</v>
      </c>
      <c r="C165" s="82" t="s">
        <v>803</v>
      </c>
      <c r="D165" s="83"/>
      <c r="E165" s="83"/>
      <c r="F165" s="83"/>
      <c r="G165" s="83"/>
      <c r="H165" s="83"/>
      <c r="I165" s="28"/>
      <c r="J165" s="28"/>
      <c r="K165" s="28"/>
      <c r="L165" s="28"/>
      <c r="M165" s="717"/>
      <c r="N165" s="29" t="s">
        <v>1047</v>
      </c>
    </row>
    <row r="166" spans="1:16" s="27" customFormat="1" ht="14.65" thickTop="1" x14ac:dyDescent="0.45">
      <c r="A166" s="28"/>
      <c r="B166" s="184"/>
      <c r="C166" s="168"/>
      <c r="D166" s="28"/>
      <c r="E166" s="33"/>
      <c r="F166" s="28"/>
      <c r="G166" s="28"/>
      <c r="H166" s="28"/>
      <c r="I166" s="28"/>
      <c r="J166" s="28"/>
      <c r="K166" s="28"/>
      <c r="L166" s="28"/>
      <c r="M166" s="717"/>
      <c r="N166" s="27" t="s">
        <v>1048</v>
      </c>
    </row>
    <row r="167" spans="1:16" s="27" customFormat="1" ht="34.5" customHeight="1" thickBot="1" x14ac:dyDescent="0.5">
      <c r="A167" s="33"/>
      <c r="B167" s="294" t="s">
        <v>1031</v>
      </c>
      <c r="C167" s="295" t="s">
        <v>1016</v>
      </c>
      <c r="D167" s="92" t="s">
        <v>797</v>
      </c>
      <c r="E167" s="92" t="s">
        <v>1032</v>
      </c>
      <c r="F167" s="33"/>
      <c r="G167" s="33"/>
      <c r="H167" s="33"/>
      <c r="I167" s="28"/>
      <c r="J167" s="28"/>
      <c r="K167" s="28"/>
      <c r="L167" s="28"/>
      <c r="M167" s="717"/>
      <c r="N167" s="27" t="s">
        <v>1049</v>
      </c>
    </row>
    <row r="168" spans="1:16" s="27" customFormat="1" ht="30.95" customHeight="1" thickTop="1" thickBot="1" x14ac:dyDescent="0.5">
      <c r="A168" s="33"/>
      <c r="B168" s="184" t="s">
        <v>1035</v>
      </c>
      <c r="C168" s="79" t="s">
        <v>1036</v>
      </c>
      <c r="D168" s="84"/>
      <c r="E168" s="83"/>
      <c r="F168" s="33"/>
      <c r="G168" s="28"/>
      <c r="H168" s="28"/>
      <c r="I168" s="33"/>
      <c r="J168" s="33"/>
      <c r="K168" s="33"/>
      <c r="L168" s="28"/>
      <c r="M168" s="717" t="s">
        <v>1050</v>
      </c>
      <c r="N168" s="27">
        <v>1</v>
      </c>
    </row>
    <row r="169" spans="1:16" s="27" customFormat="1" ht="29.25" thickTop="1" thickBot="1" x14ac:dyDescent="0.5">
      <c r="A169" s="33"/>
      <c r="B169" s="184"/>
      <c r="C169" s="165"/>
      <c r="D169" s="92" t="s">
        <v>797</v>
      </c>
      <c r="E169" s="81" t="s">
        <v>1038</v>
      </c>
      <c r="F169" s="28"/>
      <c r="G169" s="28"/>
      <c r="H169" s="28"/>
      <c r="I169" s="33"/>
      <c r="J169" s="33"/>
      <c r="K169" s="33"/>
      <c r="L169" s="28"/>
      <c r="M169" s="717"/>
      <c r="N169" s="27">
        <v>2</v>
      </c>
      <c r="O169" s="29"/>
      <c r="P169" s="29"/>
    </row>
    <row r="170" spans="1:16" s="27" customFormat="1" ht="15" thickTop="1" thickBot="1" x14ac:dyDescent="0.5">
      <c r="A170" s="28"/>
      <c r="B170" s="184" t="s">
        <v>1040</v>
      </c>
      <c r="C170" s="160" t="s">
        <v>1041</v>
      </c>
      <c r="D170" s="83"/>
      <c r="E170" s="83"/>
      <c r="F170" s="28"/>
      <c r="G170" s="28"/>
      <c r="H170" s="28"/>
      <c r="I170" s="33"/>
      <c r="J170" s="33"/>
      <c r="K170" s="33"/>
      <c r="L170" s="33"/>
      <c r="M170" s="717"/>
      <c r="N170" s="27">
        <v>3</v>
      </c>
    </row>
    <row r="171" spans="1:16" s="27" customFormat="1" ht="15" thickTop="1" thickBot="1" x14ac:dyDescent="0.5">
      <c r="A171" s="28"/>
      <c r="B171" s="305" t="s">
        <v>1043</v>
      </c>
      <c r="C171" s="160" t="s">
        <v>1044</v>
      </c>
      <c r="D171" s="33"/>
      <c r="E171" s="33"/>
      <c r="F171" s="28"/>
      <c r="G171" s="28"/>
      <c r="H171" s="28"/>
      <c r="I171" s="33"/>
      <c r="J171" s="33"/>
      <c r="K171" s="33"/>
      <c r="L171" s="33"/>
      <c r="M171" s="717"/>
      <c r="N171" s="27">
        <v>4</v>
      </c>
    </row>
    <row r="172" spans="1:16" s="27" customFormat="1" ht="15" thickTop="1" thickBot="1" x14ac:dyDescent="0.5">
      <c r="A172" s="28"/>
      <c r="B172" s="184" t="s">
        <v>1510</v>
      </c>
      <c r="C172" s="158" t="s">
        <v>888</v>
      </c>
      <c r="D172" s="83"/>
      <c r="E172" s="33"/>
      <c r="F172" s="28"/>
      <c r="G172" s="28"/>
      <c r="H172" s="28"/>
      <c r="I172" s="33"/>
      <c r="J172" s="33"/>
      <c r="K172" s="33"/>
      <c r="L172" s="33"/>
      <c r="M172" s="717" t="s">
        <v>1055</v>
      </c>
      <c r="N172" s="27" t="s">
        <v>1056</v>
      </c>
    </row>
    <row r="173" spans="1:16" s="27" customFormat="1" ht="15" thickTop="1" thickBot="1" x14ac:dyDescent="0.5">
      <c r="A173" s="28"/>
      <c r="B173" s="184" t="s">
        <v>1512</v>
      </c>
      <c r="C173" s="158" t="s">
        <v>891</v>
      </c>
      <c r="D173" s="83"/>
      <c r="E173" s="33"/>
      <c r="F173" s="28"/>
      <c r="G173" s="28"/>
      <c r="H173" s="28"/>
      <c r="I173" s="33"/>
      <c r="J173" s="33"/>
      <c r="K173" s="33"/>
      <c r="L173" s="33"/>
      <c r="M173" s="717"/>
      <c r="N173" s="27" t="s">
        <v>1057</v>
      </c>
    </row>
    <row r="174" spans="1:16" s="27" customFormat="1" ht="15" thickTop="1" thickBot="1" x14ac:dyDescent="0.5">
      <c r="A174" s="28"/>
      <c r="B174" s="184" t="s">
        <v>1513</v>
      </c>
      <c r="C174" s="158" t="s">
        <v>894</v>
      </c>
      <c r="D174" s="83"/>
      <c r="E174" s="33"/>
      <c r="F174" s="28"/>
      <c r="G174" s="28"/>
      <c r="H174" s="28"/>
      <c r="I174" s="33"/>
      <c r="J174" s="33"/>
      <c r="K174" s="33"/>
      <c r="L174" s="33"/>
      <c r="M174" s="717"/>
      <c r="N174" s="27" t="s">
        <v>843</v>
      </c>
    </row>
    <row r="175" spans="1:16" s="29" customFormat="1" ht="27.6" customHeight="1" thickTop="1" thickBot="1" x14ac:dyDescent="0.5">
      <c r="A175" s="28"/>
      <c r="B175" s="184" t="s">
        <v>1511</v>
      </c>
      <c r="C175" s="261" t="s">
        <v>896</v>
      </c>
      <c r="D175" s="83"/>
      <c r="E175" s="33"/>
      <c r="F175" s="28"/>
      <c r="G175" s="28"/>
      <c r="H175" s="28"/>
      <c r="I175" s="33"/>
      <c r="J175" s="33"/>
      <c r="K175" s="33"/>
      <c r="L175" s="33"/>
      <c r="M175" s="717" t="s">
        <v>1426</v>
      </c>
      <c r="N175" s="27" t="s">
        <v>1427</v>
      </c>
      <c r="O175" s="27"/>
      <c r="P175" s="27"/>
    </row>
    <row r="176" spans="1:16" s="27" customFormat="1" ht="14.65" thickTop="1" x14ac:dyDescent="0.45">
      <c r="A176" s="28"/>
      <c r="B176" s="183"/>
      <c r="C176" s="82"/>
      <c r="D176" s="94"/>
      <c r="E176" s="33"/>
      <c r="F176" s="33"/>
      <c r="G176" s="28"/>
      <c r="H176" s="28"/>
      <c r="I176" s="33"/>
      <c r="J176" s="33"/>
      <c r="K176" s="33"/>
      <c r="L176" s="33"/>
      <c r="M176" s="717"/>
      <c r="N176" s="27" t="s">
        <v>1428</v>
      </c>
    </row>
    <row r="177" spans="1:14" s="27" customFormat="1" x14ac:dyDescent="0.45">
      <c r="A177" s="28"/>
      <c r="B177" s="299" t="s">
        <v>1051</v>
      </c>
      <c r="C177" s="163" t="s">
        <v>1052</v>
      </c>
      <c r="D177" s="94"/>
      <c r="E177" s="33"/>
      <c r="F177" s="28"/>
      <c r="G177" s="28"/>
      <c r="H177" s="28"/>
      <c r="I177" s="33"/>
      <c r="J177" s="33"/>
      <c r="K177" s="33"/>
      <c r="L177" s="33"/>
      <c r="M177" s="717"/>
      <c r="N177" s="29" t="s">
        <v>1429</v>
      </c>
    </row>
    <row r="178" spans="1:14" s="27" customFormat="1" ht="14.65" thickBot="1" x14ac:dyDescent="0.5">
      <c r="A178" s="28"/>
      <c r="B178" s="184" t="s">
        <v>1053</v>
      </c>
      <c r="C178" s="160" t="s">
        <v>1054</v>
      </c>
      <c r="D178" s="92" t="s">
        <v>797</v>
      </c>
      <c r="E178" s="92"/>
      <c r="F178" s="28"/>
      <c r="G178" s="28"/>
      <c r="H178" s="28"/>
      <c r="I178" s="33"/>
      <c r="J178" s="33"/>
      <c r="K178" s="33"/>
      <c r="L178" s="28"/>
      <c r="M178" s="37"/>
      <c r="N178" s="29"/>
    </row>
    <row r="179" spans="1:14" s="27" customFormat="1" ht="15" thickTop="1" thickBot="1" x14ac:dyDescent="0.5">
      <c r="A179" s="28"/>
      <c r="B179" s="184" t="s">
        <v>1514</v>
      </c>
      <c r="C179" s="158" t="s">
        <v>899</v>
      </c>
      <c r="D179" s="83"/>
      <c r="E179" s="92"/>
      <c r="F179" s="33"/>
      <c r="G179" s="28"/>
      <c r="H179" s="33"/>
      <c r="I179" s="33"/>
      <c r="J179" s="33"/>
      <c r="K179" s="33"/>
      <c r="L179" s="28"/>
      <c r="M179" s="37"/>
      <c r="N179" s="29"/>
    </row>
    <row r="180" spans="1:14" s="27" customFormat="1" ht="15" thickTop="1" thickBot="1" x14ac:dyDescent="0.5">
      <c r="A180" s="28"/>
      <c r="B180" s="184" t="s">
        <v>1515</v>
      </c>
      <c r="C180" s="158" t="s">
        <v>900</v>
      </c>
      <c r="D180" s="83"/>
      <c r="E180" s="92" t="s">
        <v>912</v>
      </c>
      <c r="F180" s="33"/>
      <c r="G180" s="33"/>
      <c r="H180" s="33"/>
      <c r="I180" s="28"/>
      <c r="J180" s="28"/>
      <c r="K180" s="28"/>
      <c r="L180" s="28"/>
      <c r="M180" s="37"/>
      <c r="N180" s="29"/>
    </row>
    <row r="181" spans="1:14" s="27" customFormat="1" ht="15" thickTop="1" thickBot="1" x14ac:dyDescent="0.5">
      <c r="A181" s="28"/>
      <c r="B181" s="184" t="s">
        <v>1516</v>
      </c>
      <c r="C181" s="158" t="s">
        <v>803</v>
      </c>
      <c r="D181" s="83"/>
      <c r="E181" s="83"/>
      <c r="F181" s="33"/>
      <c r="G181" s="33"/>
      <c r="H181" s="28"/>
      <c r="I181" s="28"/>
      <c r="J181" s="28"/>
      <c r="K181" s="28"/>
      <c r="L181" s="28"/>
      <c r="M181" s="37"/>
      <c r="N181" s="29"/>
    </row>
    <row r="182" spans="1:14" s="27" customFormat="1" ht="14.65" thickTop="1" x14ac:dyDescent="0.45">
      <c r="A182" s="28"/>
      <c r="B182" s="183"/>
      <c r="C182" s="158"/>
      <c r="D182" s="33"/>
      <c r="E182" s="33"/>
      <c r="F182" s="33"/>
      <c r="G182" s="33"/>
      <c r="H182" s="28"/>
      <c r="I182" s="28"/>
      <c r="J182" s="28"/>
      <c r="K182" s="28"/>
      <c r="L182" s="28"/>
      <c r="M182" s="37"/>
      <c r="N182" s="29"/>
    </row>
    <row r="183" spans="1:14" s="27" customFormat="1" ht="14.65" thickBot="1" x14ac:dyDescent="0.5">
      <c r="A183" s="28"/>
      <c r="B183" s="184" t="s">
        <v>1058</v>
      </c>
      <c r="C183" s="166" t="s">
        <v>1059</v>
      </c>
      <c r="D183" s="92" t="s">
        <v>797</v>
      </c>
      <c r="E183" s="33"/>
      <c r="F183" s="33"/>
      <c r="G183" s="33"/>
      <c r="H183" s="28"/>
      <c r="I183" s="28"/>
      <c r="J183" s="28"/>
      <c r="K183" s="28"/>
      <c r="L183" s="28"/>
      <c r="M183" s="37"/>
      <c r="N183" s="29"/>
    </row>
    <row r="184" spans="1:14" s="27" customFormat="1" ht="33" customHeight="1" thickTop="1" thickBot="1" x14ac:dyDescent="0.5">
      <c r="A184" s="28"/>
      <c r="B184" s="184" t="s">
        <v>1517</v>
      </c>
      <c r="C184" s="158" t="s">
        <v>1060</v>
      </c>
      <c r="D184" s="83"/>
      <c r="E184" s="33"/>
      <c r="F184" s="33"/>
      <c r="G184" s="33"/>
      <c r="H184" s="28"/>
      <c r="I184" s="28"/>
      <c r="J184" s="28"/>
      <c r="K184" s="28"/>
      <c r="L184" s="28"/>
      <c r="M184" s="37"/>
      <c r="N184" s="29"/>
    </row>
    <row r="185" spans="1:14" s="27" customFormat="1" ht="15" thickTop="1" thickBot="1" x14ac:dyDescent="0.5">
      <c r="A185" s="104"/>
      <c r="B185" s="184" t="s">
        <v>1518</v>
      </c>
      <c r="C185" s="158" t="s">
        <v>1597</v>
      </c>
      <c r="D185" s="83"/>
      <c r="E185" s="236"/>
      <c r="F185" s="33"/>
      <c r="G185" s="33"/>
      <c r="H185" s="28"/>
      <c r="I185" s="28"/>
      <c r="J185" s="28"/>
      <c r="K185" s="28"/>
      <c r="L185" s="28"/>
      <c r="M185" s="37"/>
      <c r="N185" s="29"/>
    </row>
    <row r="186" spans="1:14" s="27" customFormat="1" ht="15" thickTop="1" thickBot="1" x14ac:dyDescent="0.5">
      <c r="A186" s="28"/>
      <c r="B186" s="184" t="s">
        <v>1519</v>
      </c>
      <c r="C186" s="158" t="s">
        <v>1061</v>
      </c>
      <c r="D186" s="83"/>
      <c r="E186" s="33"/>
      <c r="F186" s="33"/>
      <c r="G186" s="33"/>
      <c r="H186" s="28"/>
      <c r="I186" s="28"/>
      <c r="J186" s="28"/>
      <c r="K186" s="28"/>
      <c r="L186" s="28"/>
      <c r="M186" s="37"/>
      <c r="N186" s="29"/>
    </row>
    <row r="187" spans="1:14" s="27" customFormat="1" ht="15" thickTop="1" thickBot="1" x14ac:dyDescent="0.5">
      <c r="A187" s="28"/>
      <c r="B187" s="184" t="s">
        <v>1520</v>
      </c>
      <c r="C187" s="158" t="s">
        <v>1062</v>
      </c>
      <c r="D187" s="83"/>
      <c r="E187" s="33"/>
      <c r="F187" s="33"/>
      <c r="G187" s="33"/>
      <c r="H187" s="28"/>
      <c r="I187" s="28"/>
      <c r="J187" s="28"/>
      <c r="K187" s="28"/>
      <c r="L187" s="28"/>
      <c r="M187" s="37"/>
      <c r="N187" s="29"/>
    </row>
    <row r="188" spans="1:14" s="27" customFormat="1" ht="15.6" customHeight="1" thickTop="1" x14ac:dyDescent="0.45">
      <c r="A188" s="28"/>
      <c r="B188" s="184"/>
      <c r="C188" s="82"/>
      <c r="D188" s="33"/>
      <c r="E188" s="33"/>
      <c r="F188" s="33"/>
      <c r="G188" s="33"/>
      <c r="H188" s="33"/>
      <c r="I188" s="28"/>
      <c r="J188" s="28"/>
      <c r="K188" s="28"/>
      <c r="L188" s="28"/>
      <c r="M188" s="37"/>
      <c r="N188" s="29"/>
    </row>
    <row r="189" spans="1:14" s="27" customFormat="1" ht="15.6" customHeight="1" x14ac:dyDescent="0.45">
      <c r="A189" s="28"/>
      <c r="B189" s="299" t="s">
        <v>1063</v>
      </c>
      <c r="C189" s="163" t="s">
        <v>1064</v>
      </c>
      <c r="D189" s="241" t="s">
        <v>494</v>
      </c>
      <c r="F189" s="28"/>
      <c r="G189" s="33"/>
      <c r="H189" s="33"/>
      <c r="I189" s="28"/>
      <c r="J189" s="28"/>
      <c r="K189" s="28"/>
      <c r="L189" s="28"/>
      <c r="M189" s="37"/>
      <c r="N189" s="29"/>
    </row>
    <row r="190" spans="1:14" s="27" customFormat="1" ht="15.6" customHeight="1" thickBot="1" x14ac:dyDescent="0.5">
      <c r="A190" s="28"/>
      <c r="B190" s="184" t="s">
        <v>1065</v>
      </c>
      <c r="C190" s="169" t="s">
        <v>1066</v>
      </c>
      <c r="D190" s="92" t="s">
        <v>797</v>
      </c>
      <c r="E190" s="33"/>
      <c r="F190" s="28"/>
      <c r="G190" s="33"/>
      <c r="H190" s="33"/>
      <c r="I190" s="28"/>
      <c r="J190" s="28"/>
      <c r="K190" s="28"/>
      <c r="L190" s="28"/>
      <c r="M190" s="37"/>
      <c r="N190" s="29"/>
    </row>
    <row r="191" spans="1:14" s="27" customFormat="1" ht="15.6" customHeight="1" thickTop="1" thickBot="1" x14ac:dyDescent="0.5">
      <c r="A191" s="28"/>
      <c r="B191" s="184" t="s">
        <v>1521</v>
      </c>
      <c r="C191" s="243" t="s">
        <v>1067</v>
      </c>
      <c r="D191" s="83"/>
      <c r="E191" s="33"/>
      <c r="F191" s="28"/>
      <c r="G191" s="33"/>
      <c r="H191" s="33"/>
      <c r="I191" s="28"/>
      <c r="J191" s="28"/>
      <c r="K191" s="28"/>
      <c r="L191" s="28"/>
      <c r="M191" s="37"/>
      <c r="N191" s="29"/>
    </row>
    <row r="192" spans="1:14" s="27" customFormat="1" ht="15" thickTop="1" thickBot="1" x14ac:dyDescent="0.5">
      <c r="A192" s="28"/>
      <c r="B192" s="184" t="s">
        <v>1522</v>
      </c>
      <c r="C192" s="243" t="s">
        <v>1068</v>
      </c>
      <c r="D192" s="83"/>
      <c r="E192" s="92" t="s">
        <v>912</v>
      </c>
      <c r="F192" s="28"/>
      <c r="G192" s="33"/>
      <c r="H192" s="33"/>
      <c r="I192" s="28"/>
      <c r="J192" s="28"/>
      <c r="K192" s="28"/>
      <c r="L192" s="28"/>
      <c r="M192" s="37"/>
      <c r="N192" s="29"/>
    </row>
    <row r="193" spans="1:16" s="27" customFormat="1" ht="15.6" customHeight="1" thickTop="1" thickBot="1" x14ac:dyDescent="0.5">
      <c r="A193" s="28"/>
      <c r="B193" s="184" t="s">
        <v>1523</v>
      </c>
      <c r="C193" s="243" t="s">
        <v>1069</v>
      </c>
      <c r="D193" s="83"/>
      <c r="E193" s="83"/>
      <c r="F193" s="28"/>
      <c r="G193" s="33"/>
      <c r="H193" s="33"/>
      <c r="I193" s="28"/>
      <c r="J193" s="28"/>
      <c r="K193" s="28"/>
      <c r="L193" s="28"/>
      <c r="M193" s="37"/>
      <c r="N193" s="29"/>
    </row>
    <row r="194" spans="1:16" s="27" customFormat="1" ht="14.65" thickTop="1" x14ac:dyDescent="0.45">
      <c r="A194" s="28"/>
      <c r="B194" s="184"/>
      <c r="C194" s="169"/>
      <c r="D194" s="33"/>
      <c r="E194" s="33"/>
      <c r="F194" s="28"/>
      <c r="G194" s="33"/>
      <c r="H194" s="33"/>
      <c r="I194" s="28"/>
      <c r="J194" s="28"/>
      <c r="K194" s="28"/>
      <c r="L194" s="28"/>
      <c r="M194" s="37"/>
      <c r="N194" s="29"/>
    </row>
    <row r="195" spans="1:16" s="27" customFormat="1" ht="14.65" thickBot="1" x14ac:dyDescent="0.5">
      <c r="A195" s="28"/>
      <c r="B195" s="184" t="s">
        <v>1070</v>
      </c>
      <c r="C195" s="169" t="s">
        <v>1071</v>
      </c>
      <c r="D195" s="92" t="s">
        <v>797</v>
      </c>
      <c r="E195" s="92"/>
      <c r="F195" s="92"/>
      <c r="G195" s="33"/>
      <c r="H195" s="33"/>
      <c r="I195" s="28"/>
      <c r="J195" s="28"/>
      <c r="K195" s="28"/>
      <c r="L195" s="28"/>
      <c r="M195" s="37"/>
      <c r="N195" s="29"/>
    </row>
    <row r="196" spans="1:16" s="27" customFormat="1" ht="15" thickTop="1" thickBot="1" x14ac:dyDescent="0.5">
      <c r="A196" s="28"/>
      <c r="B196" s="184" t="s">
        <v>1524</v>
      </c>
      <c r="C196" s="82" t="s">
        <v>1072</v>
      </c>
      <c r="D196" s="83"/>
      <c r="E196" s="33"/>
      <c r="F196" s="33"/>
      <c r="G196" s="33"/>
      <c r="H196" s="33"/>
      <c r="I196" s="28"/>
      <c r="J196" s="28"/>
      <c r="K196" s="28"/>
      <c r="L196" s="28"/>
      <c r="M196" s="37"/>
      <c r="N196" s="29"/>
    </row>
    <row r="197" spans="1:16" s="27" customFormat="1" ht="15" thickTop="1" thickBot="1" x14ac:dyDescent="0.5">
      <c r="A197" s="28"/>
      <c r="B197" s="184" t="s">
        <v>1525</v>
      </c>
      <c r="C197" s="82" t="s">
        <v>1073</v>
      </c>
      <c r="D197" s="83"/>
      <c r="E197" s="33"/>
      <c r="F197" s="33"/>
      <c r="G197" s="33"/>
      <c r="H197" s="33"/>
      <c r="I197" s="28"/>
      <c r="J197" s="28"/>
      <c r="K197" s="28"/>
      <c r="L197" s="28"/>
      <c r="M197" s="37"/>
      <c r="N197" s="29"/>
    </row>
    <row r="198" spans="1:16" s="23" customFormat="1" ht="15" thickTop="1" thickBot="1" x14ac:dyDescent="0.5">
      <c r="A198" s="28"/>
      <c r="B198" s="184" t="s">
        <v>1526</v>
      </c>
      <c r="C198" s="82" t="s">
        <v>1074</v>
      </c>
      <c r="D198" s="83"/>
      <c r="E198" s="33"/>
      <c r="F198" s="33"/>
      <c r="G198" s="33"/>
      <c r="H198" s="33"/>
      <c r="I198" s="28"/>
      <c r="J198" s="28"/>
      <c r="K198" s="28"/>
      <c r="L198" s="28"/>
      <c r="M198" s="37"/>
      <c r="N198" s="29"/>
      <c r="O198" s="27"/>
      <c r="P198" s="27"/>
    </row>
    <row r="199" spans="1:16" s="23" customFormat="1" ht="14.65" thickTop="1" x14ac:dyDescent="0.45">
      <c r="A199" s="28"/>
      <c r="B199" s="185"/>
      <c r="C199" s="170"/>
      <c r="D199" s="92"/>
      <c r="E199" s="94"/>
      <c r="F199" s="33"/>
      <c r="G199" s="33"/>
      <c r="H199" s="33"/>
      <c r="I199" s="28"/>
      <c r="J199" s="28"/>
      <c r="K199" s="28"/>
      <c r="L199" s="28"/>
      <c r="M199" s="37"/>
      <c r="N199" s="29"/>
      <c r="O199" s="27"/>
      <c r="P199" s="27"/>
    </row>
    <row r="200" spans="1:16" s="27" customFormat="1" ht="15" customHeight="1" thickBot="1" x14ac:dyDescent="0.5">
      <c r="A200" s="28"/>
      <c r="B200" s="299" t="s">
        <v>1075</v>
      </c>
      <c r="C200" s="170" t="s">
        <v>1076</v>
      </c>
      <c r="D200" s="92" t="s">
        <v>797</v>
      </c>
      <c r="E200" s="94"/>
      <c r="F200" s="33"/>
      <c r="G200" s="33"/>
      <c r="H200" s="33"/>
      <c r="I200" s="28"/>
      <c r="J200" s="28"/>
      <c r="K200" s="28"/>
      <c r="L200" s="28"/>
      <c r="M200" s="37"/>
      <c r="N200" s="29"/>
    </row>
    <row r="201" spans="1:16" s="27" customFormat="1" ht="15" thickTop="1" thickBot="1" x14ac:dyDescent="0.5">
      <c r="A201" s="28"/>
      <c r="B201" s="184" t="s">
        <v>1077</v>
      </c>
      <c r="C201" s="82" t="s">
        <v>1078</v>
      </c>
      <c r="D201" s="83"/>
      <c r="E201" s="33"/>
      <c r="F201" s="33"/>
      <c r="G201" s="33"/>
      <c r="H201" s="33"/>
      <c r="I201" s="28"/>
      <c r="J201" s="28"/>
      <c r="K201" s="28"/>
      <c r="L201" s="28"/>
      <c r="M201" s="37"/>
      <c r="N201" s="29"/>
    </row>
    <row r="202" spans="1:16" s="27" customFormat="1" ht="15" thickTop="1" thickBot="1" x14ac:dyDescent="0.5">
      <c r="A202" s="28"/>
      <c r="B202" s="184" t="s">
        <v>1079</v>
      </c>
      <c r="C202" s="82" t="s">
        <v>1080</v>
      </c>
      <c r="D202" s="83"/>
      <c r="E202" s="33"/>
      <c r="F202" s="28"/>
      <c r="G202" s="28"/>
      <c r="H202" s="28"/>
      <c r="I202" s="28"/>
      <c r="J202" s="28"/>
      <c r="K202" s="28"/>
      <c r="L202" s="28"/>
      <c r="M202" s="37"/>
      <c r="N202" s="29"/>
    </row>
    <row r="203" spans="1:16" s="27" customFormat="1" ht="15" thickTop="1" thickBot="1" x14ac:dyDescent="0.5">
      <c r="A203" s="28"/>
      <c r="B203" s="184" t="s">
        <v>1081</v>
      </c>
      <c r="C203" s="82" t="s">
        <v>1082</v>
      </c>
      <c r="D203" s="83"/>
      <c r="E203" s="92"/>
      <c r="F203" s="33"/>
      <c r="G203" s="33"/>
      <c r="H203" s="33"/>
      <c r="I203" s="28"/>
      <c r="J203" s="28"/>
      <c r="K203" s="28"/>
      <c r="L203" s="28"/>
      <c r="M203" s="37"/>
      <c r="N203" s="29"/>
    </row>
    <row r="204" spans="1:16" s="27" customFormat="1" ht="15" thickTop="1" thickBot="1" x14ac:dyDescent="0.5">
      <c r="A204" s="28"/>
      <c r="B204" s="184"/>
      <c r="C204" s="171"/>
      <c r="D204" s="92"/>
      <c r="E204" s="92"/>
      <c r="F204" s="33"/>
      <c r="G204" s="33"/>
      <c r="H204" s="33"/>
      <c r="I204" s="28"/>
      <c r="J204" s="28"/>
      <c r="K204" s="28"/>
      <c r="L204" s="28"/>
      <c r="M204" s="37"/>
      <c r="N204" s="29"/>
    </row>
    <row r="205" spans="1:16" s="27" customFormat="1" ht="15" thickTop="1" thickBot="1" x14ac:dyDescent="0.5">
      <c r="A205" s="28"/>
      <c r="B205" s="299" t="s">
        <v>1083</v>
      </c>
      <c r="C205" s="170" t="s">
        <v>1084</v>
      </c>
      <c r="D205" s="83"/>
      <c r="E205" s="92"/>
      <c r="F205" s="33"/>
      <c r="G205" s="33"/>
      <c r="H205" s="33"/>
      <c r="I205" s="28"/>
      <c r="J205" s="28"/>
      <c r="K205" s="28"/>
      <c r="L205" s="28"/>
      <c r="M205" s="37"/>
      <c r="N205" s="29"/>
    </row>
    <row r="206" spans="1:16" s="27" customFormat="1" ht="15" thickTop="1" thickBot="1" x14ac:dyDescent="0.5">
      <c r="A206" s="28"/>
      <c r="B206" s="184" t="s">
        <v>1085</v>
      </c>
      <c r="C206" s="82" t="s">
        <v>1086</v>
      </c>
      <c r="D206" s="83"/>
      <c r="E206" s="94"/>
      <c r="F206" s="33"/>
      <c r="G206" s="33"/>
      <c r="H206" s="33"/>
      <c r="I206" s="28"/>
      <c r="J206" s="28"/>
      <c r="K206" s="28"/>
      <c r="L206" s="28"/>
      <c r="M206" s="37"/>
      <c r="N206" s="29"/>
    </row>
    <row r="207" spans="1:16" s="27" customFormat="1" ht="15" thickTop="1" thickBot="1" x14ac:dyDescent="0.5">
      <c r="A207" s="28"/>
      <c r="B207" s="184" t="s">
        <v>1087</v>
      </c>
      <c r="C207" s="82" t="s">
        <v>1088</v>
      </c>
      <c r="D207" s="83"/>
      <c r="E207" s="92"/>
      <c r="F207" s="33"/>
      <c r="G207" s="33"/>
      <c r="H207" s="33"/>
      <c r="I207" s="28"/>
      <c r="J207" s="28"/>
      <c r="K207" s="28"/>
      <c r="L207" s="28"/>
      <c r="M207" s="37"/>
      <c r="N207" s="29"/>
    </row>
    <row r="208" spans="1:16" s="27" customFormat="1" ht="43.5" thickTop="1" thickBot="1" x14ac:dyDescent="0.5">
      <c r="A208" s="28"/>
      <c r="B208" s="184" t="s">
        <v>1089</v>
      </c>
      <c r="C208" s="82" t="s">
        <v>1090</v>
      </c>
      <c r="D208" s="92" t="s">
        <v>797</v>
      </c>
      <c r="E208" s="81" t="s">
        <v>953</v>
      </c>
      <c r="F208" s="28"/>
      <c r="G208" s="28"/>
      <c r="H208" s="28"/>
      <c r="I208" s="28"/>
      <c r="J208" s="28"/>
      <c r="K208" s="28"/>
      <c r="L208" s="28"/>
      <c r="M208" s="37"/>
      <c r="N208" s="29"/>
    </row>
    <row r="209" spans="1:14" s="27" customFormat="1" ht="15" thickTop="1" thickBot="1" x14ac:dyDescent="0.5">
      <c r="A209" s="28"/>
      <c r="B209" s="184" t="s">
        <v>1527</v>
      </c>
      <c r="C209" s="82" t="s">
        <v>1091</v>
      </c>
      <c r="D209" s="84"/>
      <c r="E209" s="83"/>
      <c r="F209" s="28"/>
      <c r="G209" s="28"/>
      <c r="H209" s="28"/>
      <c r="I209" s="28"/>
      <c r="J209" s="28"/>
      <c r="K209" s="28"/>
      <c r="L209" s="28"/>
      <c r="M209" s="37"/>
      <c r="N209" s="29"/>
    </row>
    <row r="210" spans="1:14" s="27" customFormat="1" ht="15" thickTop="1" thickBot="1" x14ac:dyDescent="0.5">
      <c r="A210" s="28"/>
      <c r="B210" s="184" t="s">
        <v>1528</v>
      </c>
      <c r="C210" s="82" t="s">
        <v>1092</v>
      </c>
      <c r="D210" s="84"/>
      <c r="E210" s="83"/>
      <c r="F210" s="28"/>
      <c r="G210" s="28"/>
      <c r="H210" s="28"/>
      <c r="I210" s="28"/>
      <c r="J210" s="28"/>
      <c r="K210" s="28"/>
      <c r="L210" s="28"/>
      <c r="M210" s="37"/>
      <c r="N210" s="29"/>
    </row>
    <row r="211" spans="1:14" s="27" customFormat="1" ht="14.65" thickTop="1" x14ac:dyDescent="0.45">
      <c r="A211" s="28"/>
      <c r="B211" s="184"/>
      <c r="C211" s="165"/>
      <c r="D211" s="28"/>
      <c r="E211" s="33"/>
      <c r="F211" s="28"/>
      <c r="G211" s="28"/>
      <c r="H211" s="28"/>
      <c r="I211" s="28"/>
      <c r="J211" s="28"/>
      <c r="K211" s="28"/>
      <c r="L211" s="28"/>
      <c r="M211" s="37"/>
      <c r="N211" s="29"/>
    </row>
    <row r="212" spans="1:14" s="27" customFormat="1" x14ac:dyDescent="0.45">
      <c r="A212" s="28"/>
      <c r="B212" s="299" t="s">
        <v>1093</v>
      </c>
      <c r="C212" s="170" t="s">
        <v>1094</v>
      </c>
      <c r="D212" s="92"/>
      <c r="E212" s="33"/>
      <c r="F212" s="33"/>
      <c r="G212" s="33"/>
      <c r="H212" s="33"/>
      <c r="I212" s="28"/>
      <c r="J212" s="28"/>
      <c r="K212" s="28"/>
      <c r="L212" s="28"/>
      <c r="M212" s="37"/>
      <c r="N212" s="29"/>
    </row>
    <row r="213" spans="1:14" s="27" customFormat="1" ht="28.5" customHeight="1" thickBot="1" x14ac:dyDescent="0.5">
      <c r="A213" s="28"/>
      <c r="B213" s="184" t="s">
        <v>1095</v>
      </c>
      <c r="C213" s="193" t="s">
        <v>1599</v>
      </c>
      <c r="D213" s="92" t="s">
        <v>1096</v>
      </c>
      <c r="E213" s="721" t="s">
        <v>1097</v>
      </c>
      <c r="F213" s="28"/>
      <c r="G213" s="33"/>
      <c r="H213" s="33"/>
      <c r="I213" s="28"/>
      <c r="J213" s="28"/>
      <c r="K213" s="28"/>
      <c r="L213" s="28"/>
      <c r="M213" s="37"/>
      <c r="N213" s="29"/>
    </row>
    <row r="214" spans="1:14" s="27" customFormat="1" ht="15" thickTop="1" thickBot="1" x14ac:dyDescent="0.5">
      <c r="A214" s="28"/>
      <c r="B214" s="184" t="s">
        <v>1529</v>
      </c>
      <c r="C214" s="158" t="s">
        <v>817</v>
      </c>
      <c r="D214" s="276" t="s">
        <v>1098</v>
      </c>
      <c r="E214" s="721"/>
      <c r="F214" s="28"/>
      <c r="G214" s="33"/>
      <c r="H214" s="33"/>
      <c r="I214" s="28"/>
      <c r="J214" s="28"/>
      <c r="K214" s="28"/>
      <c r="L214" s="28"/>
      <c r="M214" s="37"/>
      <c r="N214" s="29"/>
    </row>
    <row r="215" spans="1:14" s="27" customFormat="1" ht="15" thickTop="1" thickBot="1" x14ac:dyDescent="0.5">
      <c r="A215" s="28"/>
      <c r="B215" s="184" t="s">
        <v>1530</v>
      </c>
      <c r="C215" s="158" t="s">
        <v>485</v>
      </c>
      <c r="D215" s="276" t="s">
        <v>966</v>
      </c>
      <c r="E215" s="721"/>
      <c r="F215" s="28"/>
      <c r="G215" s="33"/>
      <c r="H215" s="33"/>
      <c r="I215" s="28"/>
      <c r="J215" s="28"/>
      <c r="K215" s="28"/>
      <c r="L215" s="28"/>
      <c r="M215" s="37"/>
      <c r="N215" s="29"/>
    </row>
    <row r="216" spans="1:14" s="27" customFormat="1" ht="29.25" thickTop="1" thickBot="1" x14ac:dyDescent="0.5">
      <c r="A216" s="28"/>
      <c r="B216" s="184" t="s">
        <v>1099</v>
      </c>
      <c r="C216" s="164" t="s">
        <v>1600</v>
      </c>
      <c r="D216" s="92" t="s">
        <v>1096</v>
      </c>
      <c r="E216" s="721" t="s">
        <v>1100</v>
      </c>
      <c r="F216" s="28"/>
      <c r="G216" s="33"/>
      <c r="H216" s="33"/>
      <c r="I216" s="28"/>
      <c r="J216" s="28"/>
      <c r="K216" s="28"/>
      <c r="L216" s="28"/>
      <c r="M216" s="37"/>
      <c r="N216" s="29"/>
    </row>
    <row r="217" spans="1:14" s="27" customFormat="1" ht="15" thickTop="1" thickBot="1" x14ac:dyDescent="0.5">
      <c r="A217" s="28"/>
      <c r="B217" s="184" t="s">
        <v>1532</v>
      </c>
      <c r="C217" s="158" t="s">
        <v>817</v>
      </c>
      <c r="D217" s="276" t="s">
        <v>1098</v>
      </c>
      <c r="E217" s="721"/>
      <c r="F217" s="28"/>
      <c r="G217" s="33"/>
      <c r="H217" s="33"/>
      <c r="I217" s="28"/>
      <c r="J217" s="28"/>
      <c r="K217" s="28"/>
      <c r="L217" s="28"/>
      <c r="M217" s="37"/>
      <c r="N217" s="29"/>
    </row>
    <row r="218" spans="1:14" s="27" customFormat="1" ht="15" thickTop="1" thickBot="1" x14ac:dyDescent="0.5">
      <c r="A218" s="28"/>
      <c r="B218" s="184" t="s">
        <v>1531</v>
      </c>
      <c r="C218" s="158" t="s">
        <v>485</v>
      </c>
      <c r="D218" s="276" t="s">
        <v>966</v>
      </c>
      <c r="E218" s="721"/>
      <c r="F218" s="28"/>
      <c r="G218" s="33"/>
      <c r="H218" s="33"/>
      <c r="I218" s="28"/>
      <c r="J218" s="28"/>
      <c r="K218" s="28"/>
      <c r="L218" s="28"/>
      <c r="M218" s="37"/>
      <c r="N218" s="29"/>
    </row>
    <row r="219" spans="1:14" s="27" customFormat="1" ht="15" thickTop="1" thickBot="1" x14ac:dyDescent="0.5">
      <c r="A219" s="28"/>
      <c r="B219" s="184" t="s">
        <v>1101</v>
      </c>
      <c r="C219" s="244" t="s">
        <v>1601</v>
      </c>
      <c r="D219" s="92" t="s">
        <v>1096</v>
      </c>
      <c r="E219" s="721" t="s">
        <v>1102</v>
      </c>
      <c r="F219" s="28"/>
      <c r="G219" s="33"/>
      <c r="H219" s="33"/>
      <c r="I219" s="28"/>
      <c r="J219" s="28"/>
      <c r="K219" s="28"/>
      <c r="L219" s="28"/>
      <c r="M219" s="37"/>
      <c r="N219" s="29"/>
    </row>
    <row r="220" spans="1:14" s="27" customFormat="1" ht="15" thickTop="1" thickBot="1" x14ac:dyDescent="0.5">
      <c r="A220" s="28"/>
      <c r="B220" s="184" t="s">
        <v>1533</v>
      </c>
      <c r="C220" s="158" t="s">
        <v>817</v>
      </c>
      <c r="D220" s="276" t="s">
        <v>1098</v>
      </c>
      <c r="E220" s="721"/>
      <c r="F220" s="28"/>
      <c r="G220" s="33"/>
      <c r="H220" s="33"/>
      <c r="I220" s="28"/>
      <c r="J220" s="28"/>
      <c r="K220" s="28"/>
      <c r="L220" s="28"/>
      <c r="M220" s="37"/>
      <c r="N220" s="29"/>
    </row>
    <row r="221" spans="1:14" s="27" customFormat="1" ht="15" thickTop="1" thickBot="1" x14ac:dyDescent="0.5">
      <c r="A221" s="28"/>
      <c r="B221" s="184" t="s">
        <v>1534</v>
      </c>
      <c r="C221" s="158" t="s">
        <v>485</v>
      </c>
      <c r="D221" s="276" t="s">
        <v>966</v>
      </c>
      <c r="E221" s="721"/>
      <c r="F221" s="25"/>
      <c r="G221" s="25"/>
      <c r="H221" s="25"/>
      <c r="I221" s="25"/>
      <c r="J221" s="25"/>
      <c r="K221" s="25"/>
      <c r="L221" s="25"/>
      <c r="M221" s="37"/>
      <c r="N221" s="29"/>
    </row>
    <row r="222" spans="1:14" s="27" customFormat="1" ht="14.65" thickTop="1" x14ac:dyDescent="0.45">
      <c r="A222" s="28"/>
      <c r="B222" s="28"/>
      <c r="C222" s="28"/>
      <c r="D222" s="28"/>
      <c r="E222" s="28"/>
      <c r="F222" s="25"/>
      <c r="G222" s="25"/>
      <c r="H222" s="25"/>
      <c r="I222" s="25"/>
      <c r="J222" s="25"/>
      <c r="K222" s="25"/>
      <c r="L222" s="25"/>
      <c r="M222" s="37"/>
      <c r="N222" s="29"/>
    </row>
    <row r="223" spans="1:14" s="27" customFormat="1" ht="14.65" thickBot="1" x14ac:dyDescent="0.5">
      <c r="A223" s="28"/>
      <c r="B223" s="299" t="s">
        <v>1103</v>
      </c>
      <c r="C223" s="161" t="s">
        <v>1104</v>
      </c>
      <c r="D223" s="92" t="s">
        <v>797</v>
      </c>
      <c r="E223" s="92" t="s">
        <v>1420</v>
      </c>
      <c r="F223" s="33"/>
      <c r="G223" s="33"/>
      <c r="H223" s="33"/>
      <c r="I223" s="33"/>
      <c r="J223" s="33"/>
      <c r="K223" s="33"/>
      <c r="L223" s="28"/>
      <c r="M223" s="37"/>
      <c r="N223" s="29"/>
    </row>
    <row r="224" spans="1:14" s="27" customFormat="1" ht="15" thickTop="1" thickBot="1" x14ac:dyDescent="0.5">
      <c r="A224" s="28"/>
      <c r="B224" s="184" t="s">
        <v>1105</v>
      </c>
      <c r="C224" s="160" t="s">
        <v>1106</v>
      </c>
      <c r="D224" s="83"/>
      <c r="E224" s="83"/>
      <c r="F224" s="33"/>
      <c r="G224" s="33"/>
      <c r="H224" s="33"/>
      <c r="I224" s="28"/>
      <c r="J224" s="28"/>
      <c r="K224" s="28"/>
      <c r="L224" s="28"/>
      <c r="M224" s="37"/>
      <c r="N224" s="29"/>
    </row>
    <row r="225" spans="1:14" s="27" customFormat="1" ht="15" thickTop="1" thickBot="1" x14ac:dyDescent="0.5">
      <c r="A225" s="28"/>
      <c r="B225" s="184" t="s">
        <v>1107</v>
      </c>
      <c r="C225" s="160" t="s">
        <v>1108</v>
      </c>
      <c r="D225" s="83"/>
      <c r="E225" s="83"/>
      <c r="F225" s="33"/>
      <c r="G225" s="33"/>
      <c r="H225" s="33"/>
      <c r="I225" s="28"/>
      <c r="J225" s="28"/>
      <c r="K225" s="28"/>
      <c r="L225" s="28"/>
      <c r="M225" s="37"/>
      <c r="N225" s="29"/>
    </row>
    <row r="226" spans="1:14" s="27" customFormat="1" ht="15" thickTop="1" thickBot="1" x14ac:dyDescent="0.5">
      <c r="A226" s="28"/>
      <c r="B226" s="184"/>
      <c r="C226" s="158"/>
      <c r="D226" s="92" t="s">
        <v>797</v>
      </c>
      <c r="E226" s="92" t="s">
        <v>1109</v>
      </c>
      <c r="F226" s="33"/>
      <c r="G226" s="33"/>
      <c r="H226" s="33"/>
      <c r="I226" s="33"/>
      <c r="J226" s="33"/>
      <c r="K226" s="33"/>
      <c r="L226" s="33"/>
      <c r="M226" s="37"/>
      <c r="N226" s="29"/>
    </row>
    <row r="227" spans="1:14" s="27" customFormat="1" ht="15" thickTop="1" thickBot="1" x14ac:dyDescent="0.5">
      <c r="A227" s="33"/>
      <c r="B227" s="184" t="s">
        <v>1110</v>
      </c>
      <c r="C227" s="79" t="s">
        <v>1111</v>
      </c>
      <c r="D227" s="83"/>
      <c r="E227" s="83"/>
      <c r="F227" s="33"/>
      <c r="G227" s="33"/>
      <c r="H227" s="33"/>
      <c r="I227" s="28"/>
      <c r="J227" s="28"/>
      <c r="K227" s="28"/>
      <c r="L227" s="28"/>
      <c r="M227" s="37"/>
      <c r="N227" s="29"/>
    </row>
    <row r="228" spans="1:14" s="27" customFormat="1" ht="15" thickTop="1" thickBot="1" x14ac:dyDescent="0.5">
      <c r="A228" s="28"/>
      <c r="B228" s="184" t="s">
        <v>1112</v>
      </c>
      <c r="C228" s="79" t="s">
        <v>1113</v>
      </c>
      <c r="D228" s="83"/>
      <c r="E228" s="83"/>
      <c r="F228" s="28"/>
      <c r="G228" s="28"/>
      <c r="H228" s="28"/>
      <c r="I228" s="28"/>
      <c r="J228" s="28"/>
      <c r="K228" s="28"/>
      <c r="L228" s="28"/>
      <c r="M228" s="74"/>
      <c r="N228" s="39"/>
    </row>
    <row r="229" spans="1:14" s="27" customFormat="1" ht="15" thickTop="1" thickBot="1" x14ac:dyDescent="0.5">
      <c r="A229" s="28"/>
      <c r="B229" s="184"/>
      <c r="C229" s="172"/>
      <c r="D229" s="92" t="s">
        <v>797</v>
      </c>
      <c r="E229" s="33"/>
      <c r="F229" s="33"/>
      <c r="G229" s="33"/>
      <c r="H229" s="33"/>
      <c r="I229" s="28"/>
      <c r="J229" s="28"/>
      <c r="K229" s="28"/>
      <c r="L229" s="28"/>
      <c r="M229" s="37"/>
      <c r="N229" s="29"/>
    </row>
    <row r="230" spans="1:14" s="27" customFormat="1" ht="29.25" thickTop="1" thickBot="1" x14ac:dyDescent="0.5">
      <c r="A230" s="28"/>
      <c r="B230" s="184" t="s">
        <v>1114</v>
      </c>
      <c r="C230" s="160" t="s">
        <v>1115</v>
      </c>
      <c r="D230" s="83"/>
      <c r="E230" s="33"/>
      <c r="F230" s="33"/>
      <c r="G230" s="33"/>
      <c r="H230" s="33"/>
      <c r="I230" s="28"/>
      <c r="J230" s="28"/>
      <c r="K230" s="28"/>
      <c r="L230" s="28"/>
      <c r="M230" s="37"/>
      <c r="N230" s="29"/>
    </row>
    <row r="231" spans="1:14" s="27" customFormat="1" ht="14.65" thickTop="1" x14ac:dyDescent="0.45">
      <c r="A231" s="28"/>
      <c r="B231" s="184"/>
      <c r="C231" s="160"/>
      <c r="D231" s="28"/>
      <c r="E231" s="33"/>
      <c r="F231" s="33"/>
      <c r="G231" s="33"/>
      <c r="H231" s="33"/>
      <c r="I231" s="28"/>
      <c r="J231" s="28"/>
      <c r="K231" s="28"/>
      <c r="L231" s="28"/>
      <c r="M231" s="37"/>
      <c r="N231" s="29"/>
    </row>
    <row r="232" spans="1:14" s="27" customFormat="1" ht="14.65" thickBot="1" x14ac:dyDescent="0.5">
      <c r="A232" s="28"/>
      <c r="B232" s="184" t="s">
        <v>1116</v>
      </c>
      <c r="C232" s="160" t="s">
        <v>1117</v>
      </c>
      <c r="D232" s="92" t="s">
        <v>797</v>
      </c>
      <c r="E232" s="33"/>
      <c r="F232" s="33"/>
      <c r="G232" s="33"/>
      <c r="H232" s="33"/>
      <c r="I232" s="28"/>
      <c r="J232" s="28"/>
      <c r="K232" s="28"/>
      <c r="L232" s="28"/>
      <c r="M232" s="37"/>
      <c r="N232" s="29"/>
    </row>
    <row r="233" spans="1:14" s="27" customFormat="1" ht="15" thickTop="1" thickBot="1" x14ac:dyDescent="0.5">
      <c r="A233" s="28"/>
      <c r="B233" s="184" t="s">
        <v>1535</v>
      </c>
      <c r="C233" s="158" t="s">
        <v>980</v>
      </c>
      <c r="D233" s="83"/>
      <c r="E233" s="33"/>
      <c r="F233" s="33"/>
      <c r="G233" s="33"/>
      <c r="H233" s="33"/>
      <c r="I233" s="28"/>
      <c r="J233" s="28"/>
      <c r="K233" s="28"/>
      <c r="L233" s="28"/>
      <c r="M233" s="37"/>
      <c r="N233" s="29"/>
    </row>
    <row r="234" spans="1:14" s="27" customFormat="1" ht="15" thickTop="1" thickBot="1" x14ac:dyDescent="0.5">
      <c r="A234" s="28"/>
      <c r="B234" s="184" t="s">
        <v>1536</v>
      </c>
      <c r="C234" s="158" t="s">
        <v>981</v>
      </c>
      <c r="D234" s="83"/>
      <c r="E234" s="33"/>
      <c r="F234" s="33"/>
      <c r="G234" s="33"/>
      <c r="H234" s="33"/>
      <c r="I234" s="28"/>
      <c r="J234" s="28"/>
      <c r="K234" s="28"/>
      <c r="L234" s="28"/>
      <c r="M234" s="37"/>
      <c r="N234" s="29"/>
    </row>
    <row r="235" spans="1:14" s="27" customFormat="1" ht="15" thickTop="1" thickBot="1" x14ac:dyDescent="0.5">
      <c r="A235" s="28"/>
      <c r="B235" s="184" t="s">
        <v>1537</v>
      </c>
      <c r="C235" s="158" t="s">
        <v>983</v>
      </c>
      <c r="D235" s="83"/>
      <c r="E235" s="33"/>
      <c r="F235" s="33"/>
      <c r="G235" s="33"/>
      <c r="H235" s="33"/>
      <c r="I235" s="28"/>
      <c r="J235" s="28"/>
      <c r="K235" s="28"/>
      <c r="L235" s="28"/>
      <c r="M235" s="37"/>
      <c r="N235" s="29"/>
    </row>
    <row r="236" spans="1:14" s="27" customFormat="1" ht="15" thickTop="1" thickBot="1" x14ac:dyDescent="0.5">
      <c r="A236" s="28"/>
      <c r="B236" s="184" t="s">
        <v>1538</v>
      </c>
      <c r="C236" s="158" t="s">
        <v>985</v>
      </c>
      <c r="D236" s="83"/>
      <c r="E236" s="33"/>
      <c r="F236" s="33"/>
      <c r="G236" s="33"/>
      <c r="H236" s="33"/>
      <c r="I236" s="28"/>
      <c r="J236" s="28"/>
      <c r="K236" s="28"/>
      <c r="L236" s="28"/>
      <c r="M236" s="37"/>
      <c r="N236" s="29"/>
    </row>
    <row r="237" spans="1:14" s="27" customFormat="1" ht="15" thickTop="1" thickBot="1" x14ac:dyDescent="0.5">
      <c r="A237" s="28"/>
      <c r="B237" s="184" t="s">
        <v>1539</v>
      </c>
      <c r="C237" s="158" t="s">
        <v>986</v>
      </c>
      <c r="D237" s="83"/>
      <c r="E237" s="33"/>
      <c r="F237" s="33"/>
      <c r="G237" s="33"/>
      <c r="H237" s="33"/>
      <c r="I237" s="28"/>
      <c r="J237" s="28"/>
      <c r="K237" s="28"/>
      <c r="L237" s="28"/>
      <c r="M237" s="74"/>
      <c r="N237" s="39"/>
    </row>
    <row r="238" spans="1:14" s="27" customFormat="1" ht="15" thickTop="1" thickBot="1" x14ac:dyDescent="0.5">
      <c r="A238" s="28"/>
      <c r="B238" s="184" t="s">
        <v>1540</v>
      </c>
      <c r="C238" s="158" t="s">
        <v>988</v>
      </c>
      <c r="D238" s="83"/>
      <c r="E238" s="92" t="s">
        <v>953</v>
      </c>
      <c r="F238" s="33"/>
      <c r="G238" s="33"/>
      <c r="H238" s="33"/>
      <c r="I238" s="28"/>
      <c r="J238" s="28"/>
      <c r="K238" s="28"/>
      <c r="L238" s="28"/>
      <c r="M238" s="74"/>
      <c r="N238" s="39"/>
    </row>
    <row r="239" spans="1:14" s="27" customFormat="1" ht="15" thickTop="1" thickBot="1" x14ac:dyDescent="0.5">
      <c r="A239" s="28"/>
      <c r="B239" s="184" t="s">
        <v>1541</v>
      </c>
      <c r="C239" s="158" t="s">
        <v>803</v>
      </c>
      <c r="D239" s="83"/>
      <c r="E239" s="83"/>
      <c r="F239" s="96"/>
      <c r="G239" s="28"/>
      <c r="H239" s="28"/>
      <c r="I239" s="28"/>
      <c r="J239" s="28"/>
      <c r="K239" s="28"/>
      <c r="L239" s="28"/>
      <c r="M239" s="74"/>
      <c r="N239" s="39"/>
    </row>
    <row r="240" spans="1:14" s="27" customFormat="1" ht="14.65" thickTop="1" x14ac:dyDescent="0.45">
      <c r="A240" s="28"/>
      <c r="B240" s="184"/>
      <c r="C240" s="158"/>
      <c r="D240" s="28"/>
      <c r="E240" s="33"/>
      <c r="F240" s="96"/>
      <c r="G240" s="28"/>
      <c r="H240" s="28"/>
      <c r="I240" s="28"/>
      <c r="J240" s="28"/>
      <c r="K240" s="28"/>
      <c r="L240" s="28"/>
      <c r="M240" s="37"/>
      <c r="N240" s="29"/>
    </row>
    <row r="241" spans="1:16" s="27" customFormat="1" ht="14.65" thickBot="1" x14ac:dyDescent="0.5">
      <c r="A241" s="28"/>
      <c r="B241" s="184"/>
      <c r="C241" s="161" t="s">
        <v>525</v>
      </c>
      <c r="D241" s="28"/>
      <c r="E241" s="33"/>
      <c r="F241" s="96"/>
      <c r="G241" s="28"/>
      <c r="H241" s="28"/>
      <c r="I241" s="28"/>
      <c r="J241" s="28"/>
      <c r="K241" s="28"/>
      <c r="L241" s="28"/>
      <c r="M241" s="37"/>
      <c r="N241" s="29"/>
    </row>
    <row r="242" spans="1:16" s="27" customFormat="1" ht="15" thickTop="1" thickBot="1" x14ac:dyDescent="0.5">
      <c r="A242" s="28"/>
      <c r="B242" s="184"/>
      <c r="C242" s="162"/>
      <c r="D242" s="28"/>
      <c r="E242" s="33"/>
      <c r="F242" s="96"/>
      <c r="G242" s="28"/>
      <c r="H242" s="28"/>
      <c r="I242" s="28"/>
      <c r="J242" s="28"/>
      <c r="K242" s="28"/>
      <c r="L242" s="28"/>
      <c r="M242" s="37"/>
      <c r="N242" s="29"/>
    </row>
    <row r="243" spans="1:16" s="27" customFormat="1" ht="14.65" thickTop="1" x14ac:dyDescent="0.45">
      <c r="A243" s="28"/>
      <c r="B243" s="184"/>
      <c r="C243" s="82"/>
      <c r="D243" s="28"/>
      <c r="E243" s="33"/>
      <c r="F243" s="28"/>
      <c r="G243" s="28"/>
      <c r="H243" s="28"/>
      <c r="I243" s="28"/>
      <c r="J243" s="28"/>
      <c r="K243" s="28"/>
      <c r="L243" s="28"/>
      <c r="M243" s="37"/>
      <c r="N243" s="29"/>
    </row>
    <row r="244" spans="1:16" s="27" customFormat="1" ht="31.5" customHeight="1" thickBot="1" x14ac:dyDescent="0.5">
      <c r="A244" s="28"/>
      <c r="B244" s="185" t="s">
        <v>696</v>
      </c>
      <c r="C244" s="167" t="s">
        <v>1118</v>
      </c>
      <c r="D244" s="93"/>
      <c r="E244" s="33"/>
      <c r="F244" s="33"/>
      <c r="G244" s="33"/>
      <c r="H244" s="33"/>
      <c r="I244" s="33"/>
      <c r="J244" s="33"/>
      <c r="K244" s="33"/>
      <c r="L244" s="28"/>
      <c r="M244" s="37"/>
      <c r="N244" s="29"/>
      <c r="O244" s="85"/>
      <c r="P244" s="85"/>
    </row>
    <row r="245" spans="1:16" s="27" customFormat="1" ht="14.65" thickBot="1" x14ac:dyDescent="0.5">
      <c r="A245" s="28"/>
      <c r="B245" s="184" t="s">
        <v>698</v>
      </c>
      <c r="C245" s="173" t="s">
        <v>1119</v>
      </c>
      <c r="D245" s="92" t="s">
        <v>797</v>
      </c>
      <c r="E245" s="33"/>
      <c r="F245" s="33"/>
      <c r="G245" s="33"/>
      <c r="H245" s="33"/>
      <c r="I245" s="33"/>
      <c r="J245" s="33"/>
      <c r="K245" s="33"/>
      <c r="L245" s="28"/>
      <c r="M245" s="37"/>
      <c r="N245" s="29"/>
    </row>
    <row r="246" spans="1:16" s="27" customFormat="1" ht="15" thickTop="1" thickBot="1" x14ac:dyDescent="0.5">
      <c r="A246" s="28"/>
      <c r="B246" s="184" t="s">
        <v>1542</v>
      </c>
      <c r="C246" s="82" t="s">
        <v>1120</v>
      </c>
      <c r="D246" s="83"/>
      <c r="E246" s="33"/>
      <c r="F246" s="33"/>
      <c r="G246" s="33"/>
      <c r="H246" s="33"/>
      <c r="I246" s="28"/>
      <c r="J246" s="28"/>
      <c r="K246" s="28"/>
      <c r="L246" s="28"/>
      <c r="M246" s="37"/>
      <c r="N246" s="29"/>
    </row>
    <row r="247" spans="1:16" s="27" customFormat="1" ht="15" thickTop="1" thickBot="1" x14ac:dyDescent="0.5">
      <c r="A247" s="28"/>
      <c r="B247" s="184" t="s">
        <v>1543</v>
      </c>
      <c r="C247" s="82" t="s">
        <v>1121</v>
      </c>
      <c r="D247" s="83"/>
      <c r="E247" s="33"/>
      <c r="F247" s="33"/>
      <c r="G247" s="33"/>
      <c r="H247" s="33"/>
      <c r="I247" s="28"/>
      <c r="J247" s="28"/>
      <c r="K247" s="28"/>
      <c r="L247" s="28"/>
      <c r="M247" s="37"/>
      <c r="N247" s="29"/>
      <c r="O247" s="23"/>
      <c r="P247" s="23"/>
    </row>
    <row r="248" spans="1:16" s="27" customFormat="1" ht="15" thickTop="1" thickBot="1" x14ac:dyDescent="0.5">
      <c r="A248" s="28"/>
      <c r="B248" s="184" t="s">
        <v>1544</v>
      </c>
      <c r="C248" s="82" t="s">
        <v>1122</v>
      </c>
      <c r="D248" s="83"/>
      <c r="E248" s="33"/>
      <c r="F248" s="33"/>
      <c r="G248" s="33"/>
      <c r="H248" s="33"/>
      <c r="I248" s="28"/>
      <c r="J248" s="28"/>
      <c r="K248" s="28"/>
      <c r="L248" s="28"/>
      <c r="M248" s="37"/>
      <c r="N248" s="29"/>
    </row>
    <row r="249" spans="1:16" ht="44.45" customHeight="1" thickTop="1" thickBot="1" x14ac:dyDescent="0.5">
      <c r="A249" s="28"/>
      <c r="B249" s="184" t="s">
        <v>1545</v>
      </c>
      <c r="C249" s="82" t="s">
        <v>1123</v>
      </c>
      <c r="D249" s="83"/>
      <c r="E249" s="33"/>
      <c r="F249" s="33"/>
      <c r="G249" s="33"/>
      <c r="H249" s="33"/>
      <c r="I249" s="28"/>
      <c r="J249" s="28"/>
      <c r="K249" s="28"/>
      <c r="L249" s="28"/>
      <c r="M249" s="37"/>
      <c r="N249" s="29"/>
      <c r="O249" s="27"/>
      <c r="P249" s="27"/>
    </row>
    <row r="250" spans="1:16" s="27" customFormat="1" ht="15" thickTop="1" thickBot="1" x14ac:dyDescent="0.5">
      <c r="A250" s="28"/>
      <c r="B250" s="184" t="s">
        <v>1546</v>
      </c>
      <c r="C250" s="82" t="s">
        <v>1124</v>
      </c>
      <c r="D250" s="83"/>
      <c r="E250" s="33"/>
      <c r="F250" s="33"/>
      <c r="G250" s="33"/>
      <c r="H250" s="33"/>
      <c r="I250" s="28"/>
      <c r="J250" s="28"/>
      <c r="K250" s="28"/>
      <c r="L250" s="28"/>
      <c r="M250" s="37"/>
      <c r="N250" s="29"/>
    </row>
    <row r="251" spans="1:16" s="27" customFormat="1" ht="15" thickTop="1" thickBot="1" x14ac:dyDescent="0.5">
      <c r="A251" s="28"/>
      <c r="B251" s="184" t="s">
        <v>1547</v>
      </c>
      <c r="C251" s="82" t="s">
        <v>1125</v>
      </c>
      <c r="D251" s="83"/>
      <c r="E251" s="33"/>
      <c r="F251" s="33"/>
      <c r="G251" s="33"/>
      <c r="H251" s="33"/>
      <c r="I251" s="28"/>
      <c r="J251" s="28"/>
      <c r="K251" s="28"/>
      <c r="L251" s="28"/>
      <c r="M251" s="37"/>
      <c r="N251" s="29"/>
    </row>
    <row r="252" spans="1:16" s="27" customFormat="1" ht="15" thickTop="1" thickBot="1" x14ac:dyDescent="0.5">
      <c r="A252" s="28"/>
      <c r="B252" s="184" t="s">
        <v>1548</v>
      </c>
      <c r="C252" s="82" t="s">
        <v>1126</v>
      </c>
      <c r="D252" s="83"/>
      <c r="E252" s="33"/>
      <c r="F252" s="33"/>
      <c r="G252" s="33"/>
      <c r="H252" s="33"/>
      <c r="I252" s="28"/>
      <c r="J252" s="28"/>
      <c r="K252" s="28"/>
      <c r="L252" s="28"/>
      <c r="M252" s="37"/>
      <c r="N252" s="29"/>
    </row>
    <row r="253" spans="1:16" s="27" customFormat="1" ht="15" thickTop="1" thickBot="1" x14ac:dyDescent="0.5">
      <c r="A253" s="28"/>
      <c r="B253" s="184" t="s">
        <v>1549</v>
      </c>
      <c r="C253" s="82" t="s">
        <v>1127</v>
      </c>
      <c r="D253" s="83"/>
      <c r="E253" s="33"/>
      <c r="F253" s="33"/>
      <c r="G253" s="33"/>
      <c r="H253" s="33"/>
      <c r="I253" s="28"/>
      <c r="J253" s="28"/>
      <c r="K253" s="28"/>
      <c r="L253" s="28"/>
      <c r="M253" s="37"/>
      <c r="N253" s="29"/>
    </row>
    <row r="254" spans="1:16" s="27" customFormat="1" ht="14.65" thickTop="1" x14ac:dyDescent="0.45">
      <c r="A254" s="28"/>
      <c r="B254" s="184"/>
      <c r="C254" s="82"/>
      <c r="D254" s="33"/>
      <c r="E254" s="33"/>
      <c r="F254" s="33"/>
      <c r="G254" s="33"/>
      <c r="H254" s="33"/>
      <c r="I254" s="28"/>
      <c r="J254" s="28"/>
      <c r="K254" s="28"/>
      <c r="L254" s="28"/>
      <c r="M254" s="37"/>
      <c r="N254" s="29"/>
    </row>
    <row r="255" spans="1:16" s="27" customFormat="1" ht="33.950000000000003" customHeight="1" thickBot="1" x14ac:dyDescent="0.5">
      <c r="A255" s="28"/>
      <c r="B255" s="184" t="s">
        <v>699</v>
      </c>
      <c r="C255" s="173" t="s">
        <v>1128</v>
      </c>
      <c r="D255" s="92" t="s">
        <v>797</v>
      </c>
      <c r="E255" s="33"/>
      <c r="F255" s="33"/>
      <c r="G255" s="33"/>
      <c r="H255" s="33"/>
      <c r="I255" s="28"/>
      <c r="J255" s="28"/>
      <c r="K255" s="28"/>
      <c r="L255" s="28"/>
      <c r="M255" s="37"/>
      <c r="N255" s="29"/>
    </row>
    <row r="256" spans="1:16" s="27" customFormat="1" ht="17.100000000000001" customHeight="1" thickTop="1" thickBot="1" x14ac:dyDescent="0.5">
      <c r="A256" s="28"/>
      <c r="B256" s="184" t="s">
        <v>1550</v>
      </c>
      <c r="C256" s="82" t="s">
        <v>1129</v>
      </c>
      <c r="D256" s="83"/>
      <c r="E256" s="33"/>
      <c r="F256" s="33"/>
      <c r="G256" s="33"/>
      <c r="H256" s="33"/>
      <c r="I256" s="28"/>
      <c r="J256" s="28"/>
      <c r="K256" s="28"/>
      <c r="L256" s="28"/>
      <c r="M256" s="37"/>
      <c r="N256" s="29"/>
    </row>
    <row r="257" spans="1:14" s="27" customFormat="1" ht="15" thickTop="1" thickBot="1" x14ac:dyDescent="0.5">
      <c r="A257" s="28"/>
      <c r="B257" s="184" t="s">
        <v>1551</v>
      </c>
      <c r="C257" s="82" t="s">
        <v>1127</v>
      </c>
      <c r="D257" s="83"/>
      <c r="E257" s="33"/>
      <c r="F257" s="33"/>
      <c r="G257" s="33"/>
      <c r="H257" s="33"/>
      <c r="I257" s="28"/>
      <c r="J257" s="28"/>
      <c r="K257" s="28"/>
      <c r="L257" s="28"/>
      <c r="M257" s="37"/>
      <c r="N257" s="29"/>
    </row>
    <row r="258" spans="1:14" s="27" customFormat="1" ht="15" thickTop="1" thickBot="1" x14ac:dyDescent="0.5">
      <c r="A258" s="28"/>
      <c r="B258" s="184" t="s">
        <v>1552</v>
      </c>
      <c r="C258" s="82" t="s">
        <v>1130</v>
      </c>
      <c r="D258" s="83"/>
      <c r="E258" s="33"/>
      <c r="F258" s="33"/>
      <c r="G258" s="33"/>
      <c r="H258" s="33"/>
      <c r="I258" s="28"/>
      <c r="J258" s="28"/>
      <c r="K258" s="28"/>
      <c r="L258" s="28"/>
      <c r="M258" s="37"/>
      <c r="N258" s="29"/>
    </row>
    <row r="259" spans="1:14" s="27" customFormat="1" ht="15" thickTop="1" thickBot="1" x14ac:dyDescent="0.5">
      <c r="A259" s="28"/>
      <c r="B259" s="184" t="s">
        <v>1553</v>
      </c>
      <c r="C259" s="82" t="s">
        <v>1125</v>
      </c>
      <c r="D259" s="83"/>
      <c r="E259" s="33"/>
      <c r="F259" s="33"/>
      <c r="G259" s="33"/>
      <c r="H259" s="33"/>
      <c r="I259" s="28"/>
      <c r="J259" s="28"/>
      <c r="K259" s="28"/>
      <c r="L259" s="28"/>
      <c r="M259" s="37"/>
      <c r="N259" s="29"/>
    </row>
    <row r="260" spans="1:14" s="27" customFormat="1" ht="15" thickTop="1" thickBot="1" x14ac:dyDescent="0.5">
      <c r="A260" s="28"/>
      <c r="B260" s="184" t="s">
        <v>1554</v>
      </c>
      <c r="C260" s="82" t="s">
        <v>1131</v>
      </c>
      <c r="D260" s="83"/>
      <c r="E260" s="92" t="s">
        <v>912</v>
      </c>
      <c r="F260" s="33"/>
      <c r="G260" s="33"/>
      <c r="H260" s="33"/>
      <c r="I260" s="28"/>
      <c r="J260" s="28"/>
      <c r="K260" s="28"/>
      <c r="L260" s="28"/>
      <c r="M260" s="37"/>
      <c r="N260" s="29"/>
    </row>
    <row r="261" spans="1:14" s="27" customFormat="1" ht="15" thickTop="1" thickBot="1" x14ac:dyDescent="0.5">
      <c r="A261" s="28"/>
      <c r="B261" s="184" t="s">
        <v>1555</v>
      </c>
      <c r="C261" s="82" t="s">
        <v>1132</v>
      </c>
      <c r="D261" s="83"/>
      <c r="E261" s="83"/>
      <c r="F261" s="33"/>
      <c r="G261" s="33"/>
      <c r="H261" s="33"/>
      <c r="I261" s="28"/>
      <c r="J261" s="28"/>
      <c r="K261" s="28"/>
      <c r="L261" s="28"/>
      <c r="M261" s="37"/>
      <c r="N261" s="29"/>
    </row>
    <row r="262" spans="1:14" s="27" customFormat="1" ht="14.65" thickTop="1" x14ac:dyDescent="0.45">
      <c r="A262" s="28"/>
      <c r="B262" s="184"/>
      <c r="C262" s="82"/>
      <c r="D262" s="28"/>
      <c r="E262" s="33"/>
      <c r="F262" s="28"/>
      <c r="G262" s="28"/>
      <c r="H262" s="28"/>
      <c r="I262" s="28"/>
      <c r="J262" s="28"/>
      <c r="K262" s="28"/>
      <c r="L262" s="28"/>
      <c r="M262" s="37"/>
      <c r="N262" s="29"/>
    </row>
    <row r="263" spans="1:14" s="27" customFormat="1" ht="14.65" thickBot="1" x14ac:dyDescent="0.5">
      <c r="A263" s="28"/>
      <c r="B263" s="184"/>
      <c r="C263" s="161" t="s">
        <v>525</v>
      </c>
      <c r="D263" s="28"/>
      <c r="E263" s="33"/>
      <c r="F263" s="96"/>
      <c r="G263" s="28"/>
      <c r="H263" s="28"/>
      <c r="I263" s="28"/>
      <c r="J263" s="28"/>
      <c r="K263" s="28"/>
      <c r="L263" s="28"/>
      <c r="M263" s="37"/>
      <c r="N263" s="29"/>
    </row>
    <row r="264" spans="1:14" s="27" customFormat="1" ht="15" thickTop="1" thickBot="1" x14ac:dyDescent="0.5">
      <c r="A264" s="28"/>
      <c r="B264" s="184"/>
      <c r="C264" s="162"/>
      <c r="D264" s="28"/>
      <c r="E264" s="33"/>
      <c r="F264" s="96"/>
      <c r="G264" s="28"/>
      <c r="H264" s="28"/>
      <c r="I264" s="28"/>
      <c r="J264" s="28"/>
      <c r="K264" s="28"/>
      <c r="L264" s="33"/>
      <c r="M264" s="74"/>
      <c r="N264" s="39"/>
    </row>
    <row r="265" spans="1:14" s="27" customFormat="1" ht="14.65" thickTop="1" x14ac:dyDescent="0.45">
      <c r="A265" s="28"/>
      <c r="B265" s="184"/>
      <c r="C265" s="82"/>
      <c r="D265" s="33"/>
      <c r="E265" s="94"/>
      <c r="F265" s="36"/>
      <c r="G265" s="36"/>
      <c r="H265" s="36"/>
      <c r="I265" s="36"/>
      <c r="J265" s="36"/>
      <c r="K265" s="36"/>
      <c r="L265" s="28"/>
      <c r="M265" s="74"/>
      <c r="N265" s="39"/>
    </row>
    <row r="266" spans="1:14" s="27" customFormat="1" ht="34.15" thickBot="1" x14ac:dyDescent="0.55000000000000004">
      <c r="A266" s="17"/>
      <c r="B266" s="181"/>
      <c r="C266" s="156" t="s">
        <v>1133</v>
      </c>
      <c r="D266" s="41"/>
      <c r="E266" s="42"/>
      <c r="F266" s="17"/>
      <c r="G266" s="17"/>
      <c r="H266" s="17"/>
      <c r="I266" s="77"/>
      <c r="J266" s="77"/>
      <c r="K266" s="77"/>
      <c r="L266" s="28"/>
      <c r="M266" s="74"/>
      <c r="N266" s="39"/>
    </row>
    <row r="267" spans="1:14" s="27" customFormat="1" ht="17.649999999999999" thickTop="1" thickBot="1" x14ac:dyDescent="0.55000000000000004">
      <c r="A267" s="58"/>
      <c r="B267" s="186" t="s">
        <v>1134</v>
      </c>
      <c r="C267" s="167" t="s">
        <v>1135</v>
      </c>
      <c r="D267" s="105" t="s">
        <v>797</v>
      </c>
      <c r="E267" s="106" t="s">
        <v>1109</v>
      </c>
      <c r="F267" s="58"/>
      <c r="G267" s="58"/>
      <c r="H267" s="58"/>
      <c r="I267" s="58"/>
      <c r="J267" s="58"/>
      <c r="K267" s="58"/>
      <c r="L267" s="28"/>
      <c r="M267" s="74"/>
      <c r="N267" s="39"/>
    </row>
    <row r="268" spans="1:14" s="27" customFormat="1" ht="17.649999999999999" thickTop="1" thickBot="1" x14ac:dyDescent="0.55000000000000004">
      <c r="A268" s="107"/>
      <c r="B268" s="188" t="s">
        <v>1136</v>
      </c>
      <c r="C268" s="160" t="s">
        <v>1137</v>
      </c>
      <c r="D268" s="83"/>
      <c r="E268" s="108"/>
      <c r="F268" s="36"/>
      <c r="G268" s="36"/>
      <c r="H268" s="36"/>
      <c r="I268" s="36"/>
      <c r="J268" s="36"/>
      <c r="K268" s="36"/>
      <c r="L268" s="58"/>
      <c r="M268" s="74"/>
      <c r="N268" s="39"/>
    </row>
    <row r="269" spans="1:14" s="27" customFormat="1" ht="29.25" thickTop="1" thickBot="1" x14ac:dyDescent="0.55000000000000004">
      <c r="A269" s="107"/>
      <c r="B269" s="188" t="s">
        <v>1138</v>
      </c>
      <c r="C269" s="160" t="s">
        <v>1139</v>
      </c>
      <c r="D269" s="108"/>
      <c r="E269" s="36"/>
      <c r="F269" s="58"/>
      <c r="G269" s="58"/>
      <c r="H269" s="58"/>
      <c r="I269" s="58"/>
      <c r="J269" s="58"/>
      <c r="K269" s="58"/>
      <c r="L269" s="28"/>
      <c r="M269" s="74"/>
      <c r="N269" s="39"/>
    </row>
    <row r="270" spans="1:14" s="27" customFormat="1" ht="17.25" thickTop="1" x14ac:dyDescent="0.5">
      <c r="A270" s="107"/>
      <c r="B270" s="188"/>
      <c r="C270" s="160"/>
      <c r="D270" s="109"/>
      <c r="E270" s="36"/>
      <c r="F270" s="58"/>
      <c r="G270" s="58"/>
      <c r="H270" s="58"/>
      <c r="I270" s="58"/>
      <c r="J270" s="58"/>
      <c r="K270" s="58"/>
      <c r="L270" s="28"/>
      <c r="M270" s="74"/>
      <c r="N270" s="39"/>
    </row>
    <row r="271" spans="1:14" s="27" customFormat="1" ht="16.899999999999999" x14ac:dyDescent="0.5">
      <c r="A271" s="107"/>
      <c r="B271" s="186" t="s">
        <v>1140</v>
      </c>
      <c r="C271" s="173" t="s">
        <v>1141</v>
      </c>
      <c r="D271" s="241" t="s">
        <v>1142</v>
      </c>
      <c r="E271" s="36"/>
      <c r="F271" s="58"/>
      <c r="G271" s="58"/>
      <c r="H271" s="58"/>
      <c r="I271" s="58"/>
      <c r="J271" s="58"/>
      <c r="K271" s="58"/>
      <c r="L271" s="28"/>
      <c r="M271" s="74"/>
      <c r="N271" s="39"/>
    </row>
    <row r="272" spans="1:14" s="27" customFormat="1" ht="28.9" thickBot="1" x14ac:dyDescent="0.5">
      <c r="A272" s="107"/>
      <c r="B272" s="188" t="s">
        <v>1143</v>
      </c>
      <c r="C272" s="160" t="s">
        <v>1144</v>
      </c>
      <c r="D272" s="105" t="s">
        <v>797</v>
      </c>
      <c r="E272" s="106" t="s">
        <v>1109</v>
      </c>
      <c r="F272" s="36"/>
      <c r="G272" s="36"/>
      <c r="H272" s="36"/>
      <c r="I272" s="36"/>
      <c r="J272" s="36"/>
      <c r="K272" s="36"/>
      <c r="L272" s="28"/>
      <c r="M272" s="74"/>
      <c r="N272" s="39"/>
    </row>
    <row r="273" spans="1:14" s="27" customFormat="1" ht="15" thickTop="1" thickBot="1" x14ac:dyDescent="0.5">
      <c r="A273" s="107"/>
      <c r="B273" s="188" t="s">
        <v>1556</v>
      </c>
      <c r="C273" s="155" t="s">
        <v>790</v>
      </c>
      <c r="D273" s="83"/>
      <c r="E273" s="108"/>
      <c r="F273" s="36"/>
      <c r="G273" s="36"/>
      <c r="H273" s="36"/>
      <c r="I273" s="36"/>
      <c r="J273" s="36"/>
      <c r="K273" s="36"/>
      <c r="L273" s="28"/>
      <c r="M273" s="74"/>
      <c r="N273" s="39"/>
    </row>
    <row r="274" spans="1:14" s="27" customFormat="1" ht="15" thickTop="1" thickBot="1" x14ac:dyDescent="0.5">
      <c r="A274" s="107"/>
      <c r="B274" s="188" t="s">
        <v>1557</v>
      </c>
      <c r="C274" s="155" t="s">
        <v>789</v>
      </c>
      <c r="D274" s="83"/>
      <c r="E274" s="108"/>
      <c r="F274" s="36"/>
      <c r="G274" s="36"/>
      <c r="H274" s="36"/>
      <c r="I274" s="36"/>
      <c r="J274" s="36"/>
      <c r="K274" s="36"/>
      <c r="L274" s="28"/>
      <c r="M274" s="74"/>
      <c r="N274" s="39"/>
    </row>
    <row r="275" spans="1:14" s="27" customFormat="1" ht="15" thickTop="1" thickBot="1" x14ac:dyDescent="0.5">
      <c r="A275" s="107"/>
      <c r="B275" s="188" t="s">
        <v>1558</v>
      </c>
      <c r="C275" s="155" t="s">
        <v>1069</v>
      </c>
      <c r="D275" s="83"/>
      <c r="E275" s="108"/>
      <c r="F275" s="36"/>
      <c r="G275" s="36"/>
      <c r="H275" s="36"/>
      <c r="I275" s="36"/>
      <c r="J275" s="36"/>
      <c r="K275" s="36"/>
      <c r="L275" s="28"/>
      <c r="M275" s="74"/>
      <c r="N275" s="39"/>
    </row>
    <row r="276" spans="1:14" s="27" customFormat="1" ht="29.25" thickTop="1" thickBot="1" x14ac:dyDescent="0.5">
      <c r="A276" s="107"/>
      <c r="B276" s="188" t="s">
        <v>1145</v>
      </c>
      <c r="C276" s="160" t="s">
        <v>1146</v>
      </c>
      <c r="D276" s="105" t="s">
        <v>797</v>
      </c>
      <c r="E276" s="106" t="s">
        <v>1109</v>
      </c>
      <c r="F276" s="31"/>
      <c r="G276" s="28"/>
      <c r="H276" s="28"/>
      <c r="I276" s="28"/>
      <c r="J276" s="28"/>
      <c r="K276" s="28"/>
      <c r="L276" s="28"/>
      <c r="M276" s="74"/>
      <c r="N276" s="39"/>
    </row>
    <row r="277" spans="1:14" s="27" customFormat="1" ht="15" thickTop="1" thickBot="1" x14ac:dyDescent="0.5">
      <c r="A277" s="107"/>
      <c r="B277" s="188" t="s">
        <v>1559</v>
      </c>
      <c r="C277" s="155" t="s">
        <v>1147</v>
      </c>
      <c r="D277" s="83"/>
      <c r="E277" s="108"/>
      <c r="F277" s="36"/>
      <c r="G277" s="36"/>
      <c r="H277" s="36"/>
      <c r="I277" s="36"/>
      <c r="J277" s="36"/>
      <c r="K277" s="36"/>
      <c r="L277" s="28"/>
      <c r="M277" s="74"/>
      <c r="N277" s="39"/>
    </row>
    <row r="278" spans="1:14" s="27" customFormat="1" ht="15" thickTop="1" thickBot="1" x14ac:dyDescent="0.5">
      <c r="A278" s="107"/>
      <c r="B278" s="188" t="s">
        <v>1560</v>
      </c>
      <c r="C278" s="155" t="s">
        <v>790</v>
      </c>
      <c r="D278" s="83"/>
      <c r="E278" s="108"/>
      <c r="F278" s="36"/>
      <c r="G278" s="36"/>
      <c r="H278" s="36"/>
      <c r="I278" s="36"/>
      <c r="J278" s="36"/>
      <c r="K278" s="36"/>
      <c r="L278" s="28"/>
      <c r="M278" s="74"/>
      <c r="N278" s="39"/>
    </row>
    <row r="279" spans="1:14" s="27" customFormat="1" ht="15" thickTop="1" thickBot="1" x14ac:dyDescent="0.5">
      <c r="A279" s="107"/>
      <c r="B279" s="188" t="s">
        <v>1561</v>
      </c>
      <c r="C279" s="155" t="s">
        <v>806</v>
      </c>
      <c r="D279" s="83"/>
      <c r="E279" s="108"/>
      <c r="F279" s="36"/>
      <c r="G279" s="36"/>
      <c r="H279" s="36"/>
      <c r="I279" s="36"/>
      <c r="J279" s="36"/>
      <c r="K279" s="36"/>
      <c r="L279" s="28"/>
      <c r="M279" s="74"/>
      <c r="N279" s="39"/>
    </row>
    <row r="280" spans="1:14" s="27" customFormat="1" ht="15" thickTop="1" thickBot="1" x14ac:dyDescent="0.5">
      <c r="A280" s="107"/>
      <c r="B280" s="188" t="s">
        <v>1562</v>
      </c>
      <c r="C280" s="155" t="s">
        <v>1069</v>
      </c>
      <c r="D280" s="83"/>
      <c r="E280" s="108"/>
      <c r="F280" s="36"/>
      <c r="G280" s="36"/>
      <c r="H280" s="36"/>
      <c r="I280" s="36"/>
      <c r="J280" s="36"/>
      <c r="K280" s="36"/>
      <c r="L280" s="28"/>
      <c r="M280" s="37"/>
      <c r="N280" s="29"/>
    </row>
    <row r="281" spans="1:14" s="27" customFormat="1" ht="29.25" thickTop="1" thickBot="1" x14ac:dyDescent="0.5">
      <c r="A281" s="107"/>
      <c r="B281" s="188" t="s">
        <v>1148</v>
      </c>
      <c r="C281" s="174" t="s">
        <v>1149</v>
      </c>
      <c r="D281" s="108"/>
      <c r="E281" s="110"/>
      <c r="F281" s="36"/>
      <c r="G281" s="36"/>
      <c r="H281" s="36"/>
      <c r="I281" s="36"/>
      <c r="J281" s="36"/>
      <c r="K281" s="36"/>
      <c r="L281" s="28"/>
      <c r="M281" s="37"/>
      <c r="N281" s="29"/>
    </row>
    <row r="282" spans="1:14" s="27" customFormat="1" ht="14.65" thickTop="1" x14ac:dyDescent="0.45">
      <c r="A282" s="28"/>
      <c r="B282" s="184"/>
      <c r="C282" s="82"/>
      <c r="D282" s="33"/>
      <c r="E282" s="94"/>
      <c r="F282" s="36"/>
      <c r="G282" s="36"/>
      <c r="H282" s="36"/>
      <c r="I282" s="36"/>
      <c r="J282" s="36"/>
      <c r="K282" s="36"/>
      <c r="L282" s="28"/>
      <c r="M282" s="37"/>
      <c r="N282" s="29"/>
    </row>
    <row r="283" spans="1:14" s="27" customFormat="1" ht="34.15" thickBot="1" x14ac:dyDescent="0.55000000000000004">
      <c r="A283" s="17"/>
      <c r="B283" s="181"/>
      <c r="C283" s="156" t="s">
        <v>1150</v>
      </c>
      <c r="D283" s="41"/>
      <c r="E283" s="42"/>
      <c r="F283" s="36"/>
      <c r="G283" s="36"/>
      <c r="H283" s="36"/>
      <c r="I283" s="36"/>
      <c r="J283" s="36"/>
      <c r="K283" s="36"/>
      <c r="L283" s="28"/>
      <c r="M283" s="37"/>
      <c r="N283" s="29"/>
    </row>
    <row r="284" spans="1:14" s="27" customFormat="1" ht="16.5" thickTop="1" thickBot="1" x14ac:dyDescent="0.5">
      <c r="A284" s="36"/>
      <c r="B284" s="186">
        <v>9</v>
      </c>
      <c r="C284" s="167" t="s">
        <v>1016</v>
      </c>
      <c r="E284" s="36"/>
      <c r="F284" s="36"/>
      <c r="G284" s="36"/>
      <c r="H284" s="36"/>
      <c r="I284" s="36"/>
      <c r="J284" s="36"/>
      <c r="K284" s="36"/>
      <c r="L284" s="28"/>
      <c r="M284" s="37"/>
      <c r="N284" s="29"/>
    </row>
    <row r="285" spans="1:14" s="27" customFormat="1" ht="14.65" thickBot="1" x14ac:dyDescent="0.5">
      <c r="A285" s="28"/>
      <c r="B285" s="185" t="s">
        <v>1151</v>
      </c>
      <c r="C285" s="173" t="s">
        <v>1152</v>
      </c>
      <c r="D285" s="105" t="s">
        <v>912</v>
      </c>
      <c r="E285" s="36"/>
      <c r="F285" s="36"/>
      <c r="G285" s="36"/>
      <c r="H285" s="36"/>
      <c r="I285" s="36"/>
      <c r="J285" s="36"/>
      <c r="K285" s="36"/>
      <c r="L285" s="28"/>
      <c r="M285" s="37"/>
      <c r="N285" s="29"/>
    </row>
    <row r="286" spans="1:14" s="27" customFormat="1" ht="29.25" thickTop="1" thickBot="1" x14ac:dyDescent="0.5">
      <c r="A286" s="36"/>
      <c r="B286" s="188" t="s">
        <v>1153</v>
      </c>
      <c r="C286" s="160" t="s">
        <v>1154</v>
      </c>
      <c r="D286" s="108"/>
      <c r="E286" s="36"/>
      <c r="F286" s="36"/>
      <c r="G286" s="36"/>
      <c r="H286" s="36"/>
      <c r="I286" s="36"/>
      <c r="J286" s="36"/>
      <c r="K286" s="36"/>
      <c r="L286" s="28"/>
      <c r="M286" s="37"/>
      <c r="N286" s="29"/>
    </row>
    <row r="287" spans="1:14" s="27" customFormat="1" ht="15" thickTop="1" thickBot="1" x14ac:dyDescent="0.5">
      <c r="A287" s="36"/>
      <c r="B287" s="188" t="s">
        <v>1155</v>
      </c>
      <c r="C287" s="160" t="s">
        <v>1156</v>
      </c>
      <c r="D287" s="108"/>
      <c r="E287" s="36"/>
      <c r="F287" s="36"/>
      <c r="G287" s="36"/>
      <c r="H287" s="36"/>
      <c r="I287" s="36"/>
      <c r="J287" s="36"/>
      <c r="K287" s="36"/>
      <c r="L287" s="28"/>
      <c r="M287" s="37"/>
      <c r="N287" s="29"/>
    </row>
    <row r="288" spans="1:14" s="27" customFormat="1" ht="15" thickTop="1" thickBot="1" x14ac:dyDescent="0.5">
      <c r="A288" s="36"/>
      <c r="B288" s="188" t="s">
        <v>1157</v>
      </c>
      <c r="C288" s="160" t="s">
        <v>1158</v>
      </c>
      <c r="D288" s="108"/>
      <c r="E288" s="36"/>
      <c r="F288" s="36"/>
      <c r="G288" s="36"/>
      <c r="H288" s="36"/>
      <c r="I288" s="36"/>
      <c r="J288" s="36"/>
      <c r="K288" s="36"/>
      <c r="L288" s="28"/>
      <c r="M288" s="37"/>
      <c r="N288" s="29"/>
    </row>
    <row r="289" spans="1:16" s="27" customFormat="1" ht="14.65" thickTop="1" x14ac:dyDescent="0.45">
      <c r="A289" s="36"/>
      <c r="B289" s="188"/>
      <c r="C289" s="176"/>
      <c r="E289" s="36"/>
      <c r="F289" s="36"/>
      <c r="G289" s="36"/>
      <c r="H289" s="36"/>
      <c r="I289" s="36"/>
      <c r="J289" s="36"/>
      <c r="K289" s="36"/>
      <c r="L289" s="28"/>
      <c r="M289" s="37"/>
      <c r="N289" s="29"/>
    </row>
    <row r="290" spans="1:16" s="27" customFormat="1" ht="14.65" thickBot="1" x14ac:dyDescent="0.5">
      <c r="A290" s="36"/>
      <c r="B290" s="245" t="s">
        <v>1159</v>
      </c>
      <c r="C290" s="173" t="s">
        <v>1160</v>
      </c>
      <c r="D290" s="105" t="s">
        <v>797</v>
      </c>
      <c r="E290" s="36"/>
      <c r="F290" s="36"/>
      <c r="G290" s="36"/>
      <c r="H290" s="36"/>
      <c r="I290" s="36"/>
      <c r="J290" s="36"/>
      <c r="K290" s="36"/>
      <c r="L290" s="28"/>
      <c r="M290" s="89"/>
      <c r="N290" s="87"/>
    </row>
    <row r="291" spans="1:16" s="27" customFormat="1" ht="29.25" thickTop="1" thickBot="1" x14ac:dyDescent="0.5">
      <c r="A291" s="28"/>
      <c r="B291" s="184" t="s">
        <v>1161</v>
      </c>
      <c r="C291" s="160" t="s">
        <v>1162</v>
      </c>
      <c r="D291" s="83"/>
      <c r="E291" s="246" t="s">
        <v>1163</v>
      </c>
      <c r="F291" s="36"/>
      <c r="G291" s="36"/>
      <c r="H291" s="36"/>
      <c r="I291" s="36"/>
      <c r="J291" s="36"/>
      <c r="K291" s="36"/>
      <c r="L291" s="28"/>
      <c r="M291" s="37"/>
      <c r="N291" s="29"/>
    </row>
    <row r="292" spans="1:16" s="27" customFormat="1" ht="14.65" thickTop="1" x14ac:dyDescent="0.45">
      <c r="A292" s="28"/>
      <c r="B292" s="183"/>
      <c r="C292" s="160"/>
      <c r="D292" s="33"/>
      <c r="E292" s="106"/>
      <c r="F292" s="36"/>
      <c r="G292" s="36"/>
      <c r="H292" s="36"/>
      <c r="I292" s="36"/>
      <c r="J292" s="36"/>
      <c r="K292" s="36"/>
      <c r="L292" s="28"/>
      <c r="M292" s="89"/>
      <c r="N292" s="87"/>
    </row>
    <row r="293" spans="1:16" s="27" customFormat="1" ht="14.65" thickBot="1" x14ac:dyDescent="0.5">
      <c r="A293" s="36"/>
      <c r="B293" s="186" t="s">
        <v>1164</v>
      </c>
      <c r="C293" s="173" t="s">
        <v>1165</v>
      </c>
      <c r="D293" s="106" t="s">
        <v>797</v>
      </c>
      <c r="E293" s="241" t="s">
        <v>1166</v>
      </c>
      <c r="F293" s="36"/>
      <c r="G293" s="36"/>
      <c r="H293" s="36"/>
      <c r="I293" s="36"/>
      <c r="J293" s="36"/>
      <c r="K293" s="36"/>
      <c r="L293" s="28"/>
      <c r="M293" s="74"/>
      <c r="N293" s="87"/>
    </row>
    <row r="294" spans="1:16" s="27" customFormat="1" ht="15" thickTop="1" thickBot="1" x14ac:dyDescent="0.5">
      <c r="A294" s="31"/>
      <c r="B294" s="187" t="s">
        <v>1167</v>
      </c>
      <c r="C294" s="160" t="s">
        <v>1168</v>
      </c>
      <c r="D294" s="83"/>
      <c r="E294" s="36"/>
      <c r="F294" s="36"/>
      <c r="G294" s="36"/>
      <c r="H294" s="36"/>
      <c r="I294" s="36"/>
      <c r="J294" s="36"/>
      <c r="K294" s="36"/>
      <c r="L294" s="28"/>
      <c r="M294" s="74"/>
      <c r="N294" s="39"/>
    </row>
    <row r="295" spans="1:16" s="27" customFormat="1" ht="15" thickTop="1" thickBot="1" x14ac:dyDescent="0.5">
      <c r="A295" s="31"/>
      <c r="B295" s="187"/>
      <c r="C295" s="160"/>
      <c r="D295" s="106" t="s">
        <v>912</v>
      </c>
      <c r="E295" s="36"/>
      <c r="F295" s="36"/>
      <c r="G295" s="36"/>
      <c r="H295" s="36"/>
      <c r="I295" s="36"/>
      <c r="J295" s="36"/>
      <c r="K295" s="36"/>
      <c r="L295" s="28"/>
      <c r="M295" s="74"/>
      <c r="N295" s="39"/>
    </row>
    <row r="296" spans="1:16" s="27" customFormat="1" ht="15" thickTop="1" thickBot="1" x14ac:dyDescent="0.5">
      <c r="A296" s="31"/>
      <c r="B296" s="187" t="s">
        <v>1169</v>
      </c>
      <c r="C296" s="160" t="s">
        <v>1170</v>
      </c>
      <c r="D296" s="108"/>
      <c r="E296" s="36"/>
      <c r="F296" s="36"/>
      <c r="G296" s="36"/>
      <c r="H296" s="36"/>
      <c r="I296" s="36"/>
      <c r="J296" s="36"/>
      <c r="K296" s="36"/>
      <c r="L296" s="28"/>
      <c r="M296" s="89"/>
      <c r="N296" s="87"/>
    </row>
    <row r="297" spans="1:16" s="27" customFormat="1" ht="14.65" thickTop="1" x14ac:dyDescent="0.45">
      <c r="A297" s="31"/>
      <c r="B297" s="187"/>
      <c r="C297" s="160"/>
      <c r="D297" s="109"/>
      <c r="E297" s="36"/>
      <c r="F297" s="36"/>
      <c r="G297" s="36"/>
      <c r="H297" s="36"/>
      <c r="I297" s="36"/>
      <c r="J297" s="36"/>
      <c r="K297" s="36"/>
      <c r="L297" s="28"/>
      <c r="M297" s="89"/>
      <c r="N297" s="87"/>
    </row>
    <row r="298" spans="1:16" s="27" customFormat="1" ht="14.65" thickBot="1" x14ac:dyDescent="0.5">
      <c r="A298" s="28"/>
      <c r="B298" s="185" t="s">
        <v>1171</v>
      </c>
      <c r="C298" s="173" t="s">
        <v>1172</v>
      </c>
      <c r="D298" s="106" t="s">
        <v>912</v>
      </c>
      <c r="E298" s="241" t="s">
        <v>1173</v>
      </c>
      <c r="F298" s="96"/>
      <c r="G298" s="28"/>
      <c r="H298" s="28"/>
      <c r="I298" s="28"/>
      <c r="J298" s="28"/>
      <c r="K298" s="28"/>
      <c r="L298" s="28"/>
      <c r="M298" s="74"/>
      <c r="N298" s="39"/>
    </row>
    <row r="299" spans="1:16" s="27" customFormat="1" ht="17.649999999999999" thickTop="1" thickBot="1" x14ac:dyDescent="0.55000000000000004">
      <c r="A299" s="36"/>
      <c r="B299" s="187" t="s">
        <v>1174</v>
      </c>
      <c r="C299" s="160" t="s">
        <v>1175</v>
      </c>
      <c r="D299" s="108"/>
      <c r="E299" s="36"/>
      <c r="F299" s="36"/>
      <c r="G299" s="36"/>
      <c r="H299" s="36"/>
      <c r="I299" s="36"/>
      <c r="J299" s="36"/>
      <c r="K299" s="36"/>
      <c r="L299" s="28"/>
      <c r="M299" s="74"/>
      <c r="N299" s="39"/>
      <c r="O299" s="44"/>
      <c r="P299" s="44"/>
    </row>
    <row r="300" spans="1:16" s="27" customFormat="1" ht="17.649999999999999" thickTop="1" thickBot="1" x14ac:dyDescent="0.55000000000000004">
      <c r="A300" s="111"/>
      <c r="B300" s="187" t="s">
        <v>1176</v>
      </c>
      <c r="C300" s="160" t="s">
        <v>1177</v>
      </c>
      <c r="D300" s="108"/>
      <c r="E300" s="36"/>
      <c r="F300" s="36"/>
      <c r="G300" s="36"/>
      <c r="H300" s="36"/>
      <c r="I300" s="36"/>
      <c r="J300" s="36"/>
      <c r="K300" s="36"/>
      <c r="L300" s="28"/>
      <c r="M300" s="74"/>
      <c r="N300" s="39"/>
      <c r="O300" s="44"/>
      <c r="P300" s="44"/>
    </row>
    <row r="301" spans="1:16" s="27" customFormat="1" ht="17.25" thickTop="1" x14ac:dyDescent="0.5">
      <c r="A301" s="28"/>
      <c r="B301" s="184"/>
      <c r="C301" s="159"/>
      <c r="D301" s="33"/>
      <c r="E301" s="33"/>
      <c r="F301" s="96"/>
      <c r="G301" s="28"/>
      <c r="H301" s="28"/>
      <c r="I301" s="28"/>
      <c r="J301" s="28"/>
      <c r="K301" s="28"/>
      <c r="L301" s="28"/>
      <c r="M301" s="74"/>
      <c r="N301" s="87"/>
      <c r="O301" s="44"/>
      <c r="P301" s="44"/>
    </row>
    <row r="302" spans="1:16" s="27" customFormat="1" ht="17.25" thickBot="1" x14ac:dyDescent="0.55000000000000004">
      <c r="A302" s="28"/>
      <c r="B302" s="184"/>
      <c r="C302" s="161" t="s">
        <v>525</v>
      </c>
      <c r="D302" s="33"/>
      <c r="E302" s="33"/>
      <c r="F302" s="96"/>
      <c r="G302" s="28"/>
      <c r="H302" s="28"/>
      <c r="I302" s="28"/>
      <c r="J302" s="28"/>
      <c r="K302" s="28"/>
      <c r="L302" s="28"/>
      <c r="M302" s="74"/>
      <c r="N302" s="87"/>
      <c r="O302" s="44"/>
      <c r="P302" s="44"/>
    </row>
    <row r="303" spans="1:16" s="27" customFormat="1" ht="17.649999999999999" thickTop="1" thickBot="1" x14ac:dyDescent="0.55000000000000004">
      <c r="A303" s="28"/>
      <c r="B303" s="184"/>
      <c r="C303" s="162"/>
      <c r="D303" s="36"/>
      <c r="E303" s="36"/>
      <c r="F303" s="96"/>
      <c r="G303" s="28"/>
      <c r="H303" s="28"/>
      <c r="I303" s="28"/>
      <c r="J303" s="28"/>
      <c r="K303" s="28"/>
      <c r="L303" s="28"/>
      <c r="M303" s="74"/>
      <c r="N303" s="87"/>
      <c r="O303" s="44"/>
      <c r="P303" s="44"/>
    </row>
    <row r="304" spans="1:16" s="27" customFormat="1" ht="14.65" thickTop="1" x14ac:dyDescent="0.45">
      <c r="A304" s="36"/>
      <c r="B304" s="188"/>
      <c r="C304" s="155"/>
      <c r="D304" s="36"/>
      <c r="E304" s="36"/>
      <c r="F304" s="36"/>
      <c r="G304" s="36"/>
      <c r="H304" s="36"/>
      <c r="I304" s="36"/>
      <c r="J304" s="36"/>
      <c r="K304" s="36"/>
      <c r="L304" s="28"/>
      <c r="M304" s="74"/>
      <c r="N304" s="87"/>
    </row>
    <row r="305" spans="1:16" s="27" customFormat="1" ht="16.149999999999999" thickBot="1" x14ac:dyDescent="0.5">
      <c r="A305" s="36"/>
      <c r="B305" s="186" t="s">
        <v>1178</v>
      </c>
      <c r="C305" s="175" t="s">
        <v>1179</v>
      </c>
      <c r="D305" s="105" t="s">
        <v>797</v>
      </c>
      <c r="E305" s="106" t="s">
        <v>953</v>
      </c>
      <c r="F305" s="36"/>
      <c r="G305" s="36"/>
      <c r="H305" s="36"/>
      <c r="I305" s="36"/>
      <c r="J305" s="36"/>
      <c r="K305" s="36"/>
      <c r="L305" s="28"/>
      <c r="M305" s="74"/>
      <c r="N305" s="87"/>
      <c r="O305" s="40"/>
      <c r="P305" s="40"/>
    </row>
    <row r="306" spans="1:16" s="40" customFormat="1" ht="20.45" customHeight="1" thickTop="1" thickBot="1" x14ac:dyDescent="0.5">
      <c r="A306" s="31"/>
      <c r="B306" s="187" t="s">
        <v>1180</v>
      </c>
      <c r="C306" s="160" t="s">
        <v>1181</v>
      </c>
      <c r="D306" s="112"/>
      <c r="E306" s="112"/>
      <c r="F306" s="36"/>
      <c r="G306" s="36"/>
      <c r="H306" s="36"/>
      <c r="I306" s="36"/>
      <c r="J306" s="36"/>
      <c r="K306" s="36"/>
      <c r="L306" s="28"/>
      <c r="M306" s="74"/>
      <c r="N306" s="87"/>
    </row>
    <row r="307" spans="1:16" s="44" customFormat="1" ht="18" customHeight="1" thickTop="1" thickBot="1" x14ac:dyDescent="0.55000000000000004">
      <c r="A307" s="31"/>
      <c r="B307" s="187" t="s">
        <v>1182</v>
      </c>
      <c r="C307" s="160" t="s">
        <v>1183</v>
      </c>
      <c r="D307" s="112"/>
      <c r="E307" s="36"/>
      <c r="F307" s="36"/>
      <c r="G307" s="36"/>
      <c r="H307" s="36"/>
      <c r="I307" s="36"/>
      <c r="J307" s="36"/>
      <c r="K307" s="36"/>
      <c r="L307" s="36"/>
      <c r="M307" s="74"/>
      <c r="N307" s="87"/>
      <c r="O307" s="27"/>
      <c r="P307" s="27"/>
    </row>
    <row r="308" spans="1:16" s="40" customFormat="1" ht="14.65" thickTop="1" x14ac:dyDescent="0.45">
      <c r="A308" s="31"/>
      <c r="B308" s="188"/>
      <c r="C308" s="155"/>
      <c r="D308" s="109"/>
      <c r="E308" s="36"/>
      <c r="F308" s="36"/>
      <c r="G308" s="36"/>
      <c r="H308" s="36"/>
      <c r="I308" s="36"/>
      <c r="J308" s="36"/>
      <c r="K308" s="36"/>
      <c r="L308" s="36"/>
      <c r="M308" s="74"/>
      <c r="N308" s="87"/>
    </row>
    <row r="309" spans="1:16" s="27" customFormat="1" ht="31.5" x14ac:dyDescent="0.45">
      <c r="A309" s="31"/>
      <c r="B309" s="186" t="s">
        <v>1184</v>
      </c>
      <c r="C309" s="177" t="s">
        <v>1185</v>
      </c>
      <c r="D309" s="248" t="s">
        <v>1186</v>
      </c>
      <c r="E309" s="36"/>
      <c r="F309" s="36"/>
      <c r="G309" s="36"/>
      <c r="H309" s="36"/>
      <c r="I309" s="36"/>
      <c r="J309" s="36"/>
      <c r="K309" s="36"/>
      <c r="L309" s="36"/>
      <c r="M309" s="74"/>
      <c r="N309" s="87"/>
      <c r="O309" s="40"/>
      <c r="P309" s="40"/>
    </row>
    <row r="310" spans="1:16" s="27" customFormat="1" ht="14.65" thickBot="1" x14ac:dyDescent="0.5">
      <c r="A310" s="31"/>
      <c r="B310" s="187" t="s">
        <v>1187</v>
      </c>
      <c r="C310" s="160" t="s">
        <v>1188</v>
      </c>
      <c r="D310" s="105" t="s">
        <v>797</v>
      </c>
      <c r="E310" s="36"/>
      <c r="F310" s="36"/>
      <c r="G310" s="36"/>
      <c r="H310" s="36"/>
      <c r="I310" s="36"/>
      <c r="J310" s="36"/>
      <c r="K310" s="36"/>
      <c r="L310" s="36"/>
      <c r="M310" s="74"/>
      <c r="N310" s="87"/>
      <c r="O310" s="40"/>
      <c r="P310" s="40"/>
    </row>
    <row r="311" spans="1:16" s="27" customFormat="1" ht="15" thickTop="1" thickBot="1" x14ac:dyDescent="0.5">
      <c r="A311" s="31"/>
      <c r="B311" s="187" t="s">
        <v>1563</v>
      </c>
      <c r="C311" s="247" t="s">
        <v>1022</v>
      </c>
      <c r="D311" s="83"/>
      <c r="E311" s="36"/>
      <c r="F311" s="36"/>
      <c r="G311" s="36"/>
      <c r="H311" s="36"/>
      <c r="I311" s="36"/>
      <c r="J311" s="36"/>
      <c r="K311" s="36"/>
      <c r="L311" s="36"/>
      <c r="M311" s="74"/>
      <c r="N311" s="39"/>
      <c r="O311" s="40"/>
      <c r="P311" s="40"/>
    </row>
    <row r="312" spans="1:16" s="27" customFormat="1" ht="15" thickTop="1" thickBot="1" x14ac:dyDescent="0.5">
      <c r="A312" s="31"/>
      <c r="B312" s="187" t="s">
        <v>1564</v>
      </c>
      <c r="C312" s="247" t="s">
        <v>1024</v>
      </c>
      <c r="D312" s="83"/>
      <c r="E312" s="36"/>
      <c r="F312" s="36"/>
      <c r="G312" s="36"/>
      <c r="H312" s="36"/>
      <c r="I312" s="36"/>
      <c r="J312" s="36"/>
      <c r="K312" s="36"/>
      <c r="L312" s="36"/>
      <c r="M312" s="74"/>
      <c r="N312" s="39"/>
      <c r="O312" s="40"/>
      <c r="P312" s="40"/>
    </row>
    <row r="313" spans="1:16" s="27" customFormat="1" ht="15" thickTop="1" thickBot="1" x14ac:dyDescent="0.5">
      <c r="A313" s="31"/>
      <c r="B313" s="187" t="s">
        <v>1565</v>
      </c>
      <c r="C313" s="247" t="s">
        <v>1026</v>
      </c>
      <c r="D313" s="83"/>
      <c r="E313" s="36"/>
      <c r="F313" s="36"/>
      <c r="G313" s="36"/>
      <c r="H313" s="36"/>
      <c r="I313" s="36"/>
      <c r="J313" s="36"/>
      <c r="K313" s="36"/>
      <c r="L313" s="36"/>
      <c r="M313" s="74"/>
      <c r="N313" s="39"/>
      <c r="O313" s="40"/>
      <c r="P313" s="40"/>
    </row>
    <row r="314" spans="1:16" s="27" customFormat="1" ht="15" thickTop="1" thickBot="1" x14ac:dyDescent="0.5">
      <c r="A314" s="31"/>
      <c r="B314" s="187" t="s">
        <v>1566</v>
      </c>
      <c r="C314" s="247" t="s">
        <v>1028</v>
      </c>
      <c r="D314" s="83"/>
      <c r="E314" s="106" t="s">
        <v>842</v>
      </c>
      <c r="F314" s="36"/>
      <c r="G314" s="36"/>
      <c r="H314" s="36"/>
      <c r="I314" s="36"/>
      <c r="J314" s="36"/>
      <c r="K314" s="36"/>
      <c r="L314" s="36"/>
      <c r="M314" s="74"/>
      <c r="N314" s="87"/>
      <c r="O314" s="40"/>
      <c r="P314" s="40"/>
    </row>
    <row r="315" spans="1:16" s="27" customFormat="1" ht="15" thickTop="1" thickBot="1" x14ac:dyDescent="0.5">
      <c r="A315" s="31"/>
      <c r="B315" s="187" t="s">
        <v>1567</v>
      </c>
      <c r="C315" s="247" t="s">
        <v>803</v>
      </c>
      <c r="D315" s="83"/>
      <c r="E315" s="112"/>
      <c r="F315" s="36"/>
      <c r="G315" s="36"/>
      <c r="H315" s="36"/>
      <c r="I315" s="36"/>
      <c r="J315" s="36"/>
      <c r="K315" s="36"/>
      <c r="L315" s="36"/>
      <c r="M315" s="74"/>
      <c r="N315" s="87"/>
      <c r="O315" s="40"/>
      <c r="P315" s="40"/>
    </row>
    <row r="316" spans="1:16" s="27" customFormat="1" ht="15" thickTop="1" thickBot="1" x14ac:dyDescent="0.5">
      <c r="A316" s="31"/>
      <c r="B316" s="187"/>
      <c r="C316" s="247"/>
      <c r="D316" s="105" t="s">
        <v>912</v>
      </c>
      <c r="E316" s="36"/>
      <c r="F316" s="36"/>
      <c r="G316" s="36"/>
      <c r="H316" s="36"/>
      <c r="I316" s="36"/>
      <c r="J316" s="36"/>
      <c r="K316" s="36"/>
      <c r="L316" s="36"/>
      <c r="M316" s="74"/>
      <c r="N316" s="87"/>
      <c r="O316" s="40"/>
      <c r="P316" s="40"/>
    </row>
    <row r="317" spans="1:16" s="40" customFormat="1" ht="15" thickTop="1" thickBot="1" x14ac:dyDescent="0.5">
      <c r="A317" s="31"/>
      <c r="B317" s="187" t="s">
        <v>1189</v>
      </c>
      <c r="C317" s="160" t="s">
        <v>1190</v>
      </c>
      <c r="D317" s="108"/>
      <c r="E317" s="36"/>
      <c r="F317" s="36"/>
      <c r="G317" s="36"/>
      <c r="H317" s="36"/>
      <c r="I317" s="36"/>
      <c r="J317" s="36"/>
      <c r="K317" s="36"/>
      <c r="L317" s="36"/>
      <c r="M317" s="74"/>
      <c r="N317" s="87"/>
    </row>
    <row r="318" spans="1:16" s="40" customFormat="1" ht="15" thickTop="1" thickBot="1" x14ac:dyDescent="0.5">
      <c r="A318" s="31"/>
      <c r="B318" s="187" t="s">
        <v>1191</v>
      </c>
      <c r="C318" s="160" t="s">
        <v>1192</v>
      </c>
      <c r="D318" s="277" t="s">
        <v>966</v>
      </c>
      <c r="E318" s="36"/>
      <c r="F318" s="36"/>
      <c r="G318" s="36"/>
      <c r="H318" s="36"/>
      <c r="I318" s="36"/>
      <c r="J318" s="36"/>
      <c r="K318" s="36"/>
      <c r="L318" s="28"/>
      <c r="M318" s="74"/>
      <c r="N318" s="87"/>
      <c r="O318" s="27"/>
      <c r="P318" s="27"/>
    </row>
    <row r="319" spans="1:16" s="40" customFormat="1" ht="14.65" thickTop="1" x14ac:dyDescent="0.45">
      <c r="A319" s="28"/>
      <c r="B319" s="184"/>
      <c r="C319" s="159"/>
      <c r="D319" s="28"/>
      <c r="E319" s="33"/>
      <c r="F319" s="96"/>
      <c r="G319" s="28"/>
      <c r="H319" s="28"/>
      <c r="I319" s="28"/>
      <c r="J319" s="28"/>
      <c r="K319" s="28"/>
      <c r="L319" s="28"/>
      <c r="M319" s="74"/>
      <c r="N319" s="87"/>
      <c r="O319" s="27"/>
      <c r="P319" s="27"/>
    </row>
    <row r="320" spans="1:16" s="40" customFormat="1" ht="14.65" thickBot="1" x14ac:dyDescent="0.5">
      <c r="A320" s="28"/>
      <c r="B320" s="184"/>
      <c r="C320" s="161" t="s">
        <v>525</v>
      </c>
      <c r="D320" s="28"/>
      <c r="E320" s="33"/>
      <c r="F320" s="96"/>
      <c r="G320" s="28"/>
      <c r="H320" s="28"/>
      <c r="I320" s="28"/>
      <c r="J320" s="28"/>
      <c r="K320" s="28"/>
      <c r="L320" s="28"/>
      <c r="M320" s="74"/>
      <c r="N320" s="87"/>
      <c r="O320" s="27"/>
      <c r="P320" s="27"/>
    </row>
    <row r="321" spans="1:16" s="40" customFormat="1" ht="15" thickTop="1" thickBot="1" x14ac:dyDescent="0.5">
      <c r="A321" s="28"/>
      <c r="B321" s="184"/>
      <c r="C321" s="162"/>
      <c r="D321" s="28"/>
      <c r="E321" s="33"/>
      <c r="F321" s="96"/>
      <c r="G321" s="28"/>
      <c r="H321" s="28"/>
      <c r="I321" s="28"/>
      <c r="J321" s="28"/>
      <c r="K321" s="28"/>
      <c r="L321" s="36"/>
      <c r="M321" s="74"/>
      <c r="N321" s="39"/>
    </row>
    <row r="322" spans="1:16" s="40" customFormat="1" ht="30.6" customHeight="1" thickTop="1" x14ac:dyDescent="0.45">
      <c r="A322" s="36"/>
      <c r="B322" s="188"/>
      <c r="C322" s="155"/>
      <c r="D322" s="109"/>
      <c r="E322" s="33"/>
      <c r="F322" s="36"/>
      <c r="G322" s="36"/>
      <c r="H322" s="36"/>
      <c r="I322" s="36"/>
      <c r="J322" s="36"/>
      <c r="K322" s="36"/>
      <c r="L322" s="36"/>
      <c r="M322" s="74"/>
      <c r="N322" s="39"/>
    </row>
    <row r="323" spans="1:16" s="40" customFormat="1" ht="16.149999999999999" thickBot="1" x14ac:dyDescent="0.55000000000000004">
      <c r="A323" s="36"/>
      <c r="B323" s="260" t="s">
        <v>1193</v>
      </c>
      <c r="C323" s="77" t="s">
        <v>1194</v>
      </c>
      <c r="D323" s="105" t="s">
        <v>797</v>
      </c>
      <c r="E323" s="105" t="s">
        <v>1195</v>
      </c>
      <c r="F323" s="36"/>
      <c r="G323" s="36"/>
      <c r="H323" s="36"/>
      <c r="I323" s="36"/>
      <c r="J323" s="36"/>
      <c r="K323" s="36"/>
      <c r="L323" s="36"/>
      <c r="M323" s="74"/>
      <c r="N323" s="39"/>
    </row>
    <row r="324" spans="1:16" s="27" customFormat="1" ht="29.25" thickTop="1" thickBot="1" x14ac:dyDescent="0.5">
      <c r="A324" s="111"/>
      <c r="B324" s="187" t="s">
        <v>1196</v>
      </c>
      <c r="C324" s="160" t="s">
        <v>1197</v>
      </c>
      <c r="D324" s="83"/>
      <c r="E324" s="83"/>
      <c r="F324" s="36"/>
      <c r="G324" s="36"/>
      <c r="H324" s="36"/>
      <c r="I324" s="36"/>
      <c r="J324" s="36"/>
      <c r="K324" s="36"/>
      <c r="L324" s="36"/>
      <c r="M324" s="74"/>
      <c r="N324" s="39"/>
      <c r="O324" s="40"/>
      <c r="P324" s="40"/>
    </row>
    <row r="325" spans="1:16" s="27" customFormat="1" ht="14.65" thickTop="1" x14ac:dyDescent="0.45">
      <c r="A325" s="28"/>
      <c r="B325" s="184"/>
      <c r="C325" s="159"/>
      <c r="D325" s="33"/>
      <c r="E325" s="33"/>
      <c r="F325" s="96"/>
      <c r="G325" s="28"/>
      <c r="H325" s="28"/>
      <c r="I325" s="28"/>
      <c r="J325" s="28"/>
      <c r="K325" s="28"/>
      <c r="L325" s="28"/>
      <c r="M325" s="74"/>
      <c r="N325" s="39"/>
    </row>
    <row r="326" spans="1:16" s="27" customFormat="1" ht="14.65" thickBot="1" x14ac:dyDescent="0.5">
      <c r="A326" s="28"/>
      <c r="B326" s="184"/>
      <c r="C326" s="161" t="s">
        <v>525</v>
      </c>
      <c r="D326" s="28"/>
      <c r="E326" s="33"/>
      <c r="F326" s="96"/>
      <c r="G326" s="28"/>
      <c r="H326" s="28"/>
      <c r="I326" s="28"/>
      <c r="J326" s="28"/>
      <c r="K326" s="28"/>
      <c r="L326" s="28"/>
      <c r="M326" s="74"/>
      <c r="N326" s="39"/>
    </row>
    <row r="327" spans="1:16" s="40" customFormat="1" ht="15" thickTop="1" thickBot="1" x14ac:dyDescent="0.5">
      <c r="A327" s="28"/>
      <c r="B327" s="184"/>
      <c r="C327" s="162"/>
      <c r="D327" s="28"/>
      <c r="E327" s="33"/>
      <c r="F327" s="96"/>
      <c r="G327" s="28"/>
      <c r="H327" s="28"/>
      <c r="I327" s="28"/>
      <c r="J327" s="28"/>
      <c r="K327" s="28"/>
      <c r="L327" s="25"/>
      <c r="M327" s="74"/>
      <c r="N327" s="87"/>
      <c r="O327" s="27"/>
      <c r="P327" s="27"/>
    </row>
    <row r="328" spans="1:16" s="40" customFormat="1" ht="14.65" thickTop="1" x14ac:dyDescent="0.45">
      <c r="A328" s="28"/>
      <c r="B328" s="184"/>
      <c r="C328" s="155"/>
      <c r="D328" s="25"/>
      <c r="E328" s="25"/>
      <c r="F328" s="25"/>
      <c r="G328" s="25"/>
      <c r="H328" s="25"/>
      <c r="I328" s="25"/>
      <c r="J328" s="25"/>
      <c r="K328" s="25"/>
      <c r="L328" s="36"/>
      <c r="M328" s="74"/>
      <c r="N328" s="87"/>
    </row>
    <row r="329" spans="1:16" s="40" customFormat="1" ht="67.900000000000006" thickBot="1" x14ac:dyDescent="0.55000000000000004">
      <c r="A329" s="48"/>
      <c r="B329" s="185" t="s">
        <v>1198</v>
      </c>
      <c r="C329" s="156" t="s">
        <v>1199</v>
      </c>
      <c r="D329" s="41"/>
      <c r="E329" s="113"/>
      <c r="F329" s="41"/>
      <c r="G329" s="41"/>
      <c r="H329" s="41"/>
      <c r="I329" s="77"/>
      <c r="J329" s="77"/>
      <c r="K329" s="77"/>
      <c r="L329" s="25"/>
      <c r="M329" s="74"/>
      <c r="N329" s="87"/>
    </row>
    <row r="330" spans="1:16" s="40" customFormat="1" ht="15" thickTop="1" thickBot="1" x14ac:dyDescent="0.5">
      <c r="A330" s="48"/>
      <c r="B330" s="184"/>
      <c r="C330" s="155"/>
      <c r="D330" s="80" t="s">
        <v>797</v>
      </c>
      <c r="E330" s="80" t="s">
        <v>1200</v>
      </c>
      <c r="F330" s="25"/>
      <c r="G330" s="25"/>
      <c r="H330" s="25"/>
      <c r="I330" s="25"/>
      <c r="J330" s="25"/>
      <c r="K330" s="25"/>
      <c r="L330" s="25"/>
      <c r="M330" s="74"/>
      <c r="N330" s="87"/>
    </row>
    <row r="331" spans="1:16" s="40" customFormat="1" ht="29.25" thickTop="1" thickBot="1" x14ac:dyDescent="0.5">
      <c r="A331" s="48"/>
      <c r="B331" s="184" t="s">
        <v>1201</v>
      </c>
      <c r="C331" s="160" t="s">
        <v>1202</v>
      </c>
      <c r="D331" s="83"/>
      <c r="E331" s="114"/>
      <c r="F331" s="25"/>
      <c r="G331" s="25"/>
      <c r="H331" s="25"/>
      <c r="I331" s="25"/>
      <c r="J331" s="25"/>
      <c r="K331" s="25"/>
      <c r="L331" s="28"/>
      <c r="M331" s="74"/>
      <c r="N331" s="87"/>
    </row>
    <row r="332" spans="1:16" s="27" customFormat="1" ht="15" thickTop="1" thickBot="1" x14ac:dyDescent="0.5">
      <c r="A332" s="48"/>
      <c r="B332" s="184"/>
      <c r="C332" s="160"/>
      <c r="D332" s="80" t="s">
        <v>797</v>
      </c>
      <c r="E332" s="106" t="s">
        <v>1109</v>
      </c>
      <c r="F332" s="25"/>
      <c r="G332" s="25"/>
      <c r="H332" s="25"/>
      <c r="I332" s="25"/>
      <c r="J332" s="25"/>
      <c r="K332" s="25"/>
      <c r="L332" s="28"/>
      <c r="M332" s="74"/>
      <c r="N332" s="87"/>
      <c r="O332" s="40"/>
      <c r="P332" s="40"/>
    </row>
    <row r="333" spans="1:16" s="27" customFormat="1" ht="15" thickTop="1" thickBot="1" x14ac:dyDescent="0.5">
      <c r="A333" s="48"/>
      <c r="B333" s="184" t="s">
        <v>1203</v>
      </c>
      <c r="C333" s="160" t="s">
        <v>1204</v>
      </c>
      <c r="D333" s="83"/>
      <c r="E333" s="112"/>
      <c r="F333" s="25"/>
      <c r="G333" s="25"/>
      <c r="H333" s="25"/>
      <c r="I333" s="25"/>
      <c r="J333" s="25"/>
      <c r="K333" s="25"/>
      <c r="L333" s="28"/>
      <c r="M333" s="74"/>
      <c r="N333" s="87"/>
      <c r="O333" s="40"/>
      <c r="P333" s="40"/>
    </row>
    <row r="334" spans="1:16" s="27" customFormat="1" ht="15" thickTop="1" thickBot="1" x14ac:dyDescent="0.5">
      <c r="A334" s="48"/>
      <c r="B334" s="184"/>
      <c r="C334" s="160"/>
      <c r="D334" s="80" t="s">
        <v>797</v>
      </c>
      <c r="E334" s="106" t="s">
        <v>953</v>
      </c>
      <c r="F334" s="25"/>
      <c r="G334" s="25"/>
      <c r="H334" s="25"/>
      <c r="I334" s="25"/>
      <c r="J334" s="25"/>
      <c r="K334" s="25"/>
      <c r="L334" s="28"/>
      <c r="M334" s="74"/>
      <c r="N334" s="87"/>
      <c r="O334" s="40"/>
      <c r="P334" s="40"/>
    </row>
    <row r="335" spans="1:16" s="27" customFormat="1" ht="15" thickTop="1" thickBot="1" x14ac:dyDescent="0.5">
      <c r="A335" s="48"/>
      <c r="B335" s="184" t="s">
        <v>1205</v>
      </c>
      <c r="C335" s="160" t="s">
        <v>1425</v>
      </c>
      <c r="D335" s="83"/>
      <c r="E335" s="112"/>
      <c r="F335" s="25"/>
      <c r="G335" s="25"/>
      <c r="H335" s="25"/>
      <c r="I335" s="25"/>
      <c r="J335" s="25"/>
      <c r="K335" s="25"/>
      <c r="L335" s="28"/>
      <c r="M335" s="74"/>
      <c r="N335" s="87"/>
      <c r="O335" s="40"/>
      <c r="P335" s="40"/>
    </row>
    <row r="336" spans="1:16" s="27" customFormat="1" ht="15" thickTop="1" thickBot="1" x14ac:dyDescent="0.5">
      <c r="A336" s="48"/>
      <c r="B336" s="184"/>
      <c r="C336" s="160"/>
      <c r="D336" s="106" t="s">
        <v>912</v>
      </c>
      <c r="E336" s="25"/>
      <c r="F336" s="25"/>
      <c r="G336" s="25"/>
      <c r="H336" s="25"/>
      <c r="I336" s="25"/>
      <c r="J336" s="25"/>
      <c r="K336" s="25"/>
      <c r="L336" s="28"/>
      <c r="M336" s="74"/>
      <c r="N336" s="87"/>
      <c r="O336" s="40"/>
      <c r="P336" s="40"/>
    </row>
    <row r="337" spans="1:16" s="27" customFormat="1" ht="15" thickTop="1" thickBot="1" x14ac:dyDescent="0.5">
      <c r="A337" s="48"/>
      <c r="B337" s="184" t="s">
        <v>1424</v>
      </c>
      <c r="C337" s="160" t="s">
        <v>1206</v>
      </c>
      <c r="D337" s="112"/>
      <c r="E337" s="25"/>
      <c r="F337" s="25"/>
      <c r="G337" s="25"/>
      <c r="H337" s="25"/>
      <c r="I337" s="25"/>
      <c r="J337" s="25"/>
      <c r="K337" s="25"/>
      <c r="L337" s="28"/>
      <c r="M337" s="74"/>
      <c r="N337" s="39"/>
      <c r="O337" s="40"/>
      <c r="P337" s="40"/>
    </row>
    <row r="338" spans="1:16" s="27" customFormat="1" ht="14.65" thickTop="1" x14ac:dyDescent="0.45">
      <c r="A338" s="48"/>
      <c r="B338" s="184"/>
      <c r="C338" s="160"/>
      <c r="D338" s="36"/>
      <c r="E338" s="25"/>
      <c r="F338" s="25"/>
      <c r="G338" s="25"/>
      <c r="H338" s="25"/>
      <c r="I338" s="25"/>
      <c r="J338" s="25"/>
      <c r="K338" s="25"/>
      <c r="L338" s="28"/>
      <c r="M338" s="74"/>
      <c r="N338" s="39"/>
      <c r="O338" s="40"/>
      <c r="P338" s="40"/>
    </row>
    <row r="339" spans="1:16" s="40" customFormat="1" x14ac:dyDescent="0.45">
      <c r="A339" s="48"/>
      <c r="B339" s="184"/>
      <c r="C339" s="159"/>
      <c r="D339" s="28"/>
      <c r="E339" s="25"/>
      <c r="F339" s="25"/>
      <c r="G339" s="28"/>
      <c r="H339" s="28"/>
      <c r="I339" s="28"/>
      <c r="J339" s="28"/>
      <c r="K339" s="28"/>
      <c r="L339" s="28"/>
      <c r="M339" s="74"/>
      <c r="N339" s="39"/>
    </row>
    <row r="340" spans="1:16" s="40" customFormat="1" ht="14.65" thickBot="1" x14ac:dyDescent="0.5">
      <c r="A340" s="48"/>
      <c r="B340" s="184"/>
      <c r="C340" s="161" t="s">
        <v>525</v>
      </c>
      <c r="D340" s="28"/>
      <c r="E340" s="33"/>
      <c r="F340" s="96"/>
      <c r="G340" s="28"/>
      <c r="H340" s="28"/>
      <c r="I340" s="28"/>
      <c r="J340" s="28"/>
      <c r="K340" s="28"/>
      <c r="L340" s="28"/>
      <c r="M340" s="74"/>
      <c r="N340" s="39"/>
    </row>
    <row r="341" spans="1:16" s="40" customFormat="1" ht="15" thickTop="1" thickBot="1" x14ac:dyDescent="0.5">
      <c r="A341" s="48"/>
      <c r="B341" s="184"/>
      <c r="C341" s="162"/>
      <c r="D341" s="28"/>
      <c r="E341" s="33"/>
      <c r="F341" s="96"/>
      <c r="G341" s="28"/>
      <c r="H341" s="28"/>
      <c r="I341" s="28"/>
      <c r="J341" s="28"/>
      <c r="K341" s="28"/>
      <c r="L341" s="25"/>
      <c r="M341" s="74"/>
      <c r="N341" s="87"/>
      <c r="O341" s="27"/>
      <c r="P341" s="27"/>
    </row>
    <row r="342" spans="1:16" s="40" customFormat="1" ht="14.65" thickTop="1" x14ac:dyDescent="0.45">
      <c r="A342" s="28"/>
      <c r="B342" s="184"/>
      <c r="C342" s="155"/>
      <c r="D342" s="28"/>
      <c r="E342" s="25"/>
      <c r="F342" s="25"/>
      <c r="G342" s="25"/>
      <c r="H342" s="25"/>
      <c r="I342" s="25"/>
      <c r="J342" s="25"/>
      <c r="K342" s="25"/>
      <c r="L342" s="36"/>
      <c r="M342" s="74"/>
      <c r="N342" s="87"/>
      <c r="O342" s="27"/>
      <c r="P342" s="27"/>
    </row>
    <row r="343" spans="1:16" s="40" customFormat="1" x14ac:dyDescent="0.45">
      <c r="A343" s="25"/>
      <c r="B343" s="180"/>
      <c r="C343" s="155"/>
      <c r="D343" s="25"/>
      <c r="E343" s="25"/>
      <c r="F343" s="25"/>
      <c r="G343" s="25"/>
      <c r="H343" s="25"/>
      <c r="I343" s="25"/>
      <c r="J343" s="25"/>
      <c r="K343" s="25"/>
      <c r="L343" s="25"/>
      <c r="M343" s="74"/>
      <c r="N343" s="87"/>
      <c r="O343" s="27"/>
      <c r="P343" s="27"/>
    </row>
    <row r="344" spans="1:16" s="40" customFormat="1" x14ac:dyDescent="0.45">
      <c r="A344" s="85"/>
      <c r="B344" s="189"/>
      <c r="C344" s="178"/>
      <c r="D344" s="85"/>
      <c r="E344" s="85"/>
      <c r="F344" s="85"/>
      <c r="G344" s="85"/>
      <c r="H344" s="85"/>
      <c r="I344" s="85"/>
      <c r="J344" s="85"/>
      <c r="K344" s="85"/>
      <c r="L344" s="85"/>
      <c r="M344" s="74"/>
      <c r="N344" s="87"/>
      <c r="O344" s="27"/>
      <c r="P344" s="27"/>
    </row>
    <row r="345" spans="1:16" s="40" customFormat="1" x14ac:dyDescent="0.45">
      <c r="A345" s="85"/>
      <c r="B345" s="189"/>
      <c r="C345" s="178"/>
      <c r="D345" s="85"/>
      <c r="E345" s="85"/>
      <c r="F345" s="85"/>
      <c r="G345" s="85"/>
      <c r="H345" s="85"/>
      <c r="I345" s="85"/>
      <c r="J345" s="85"/>
      <c r="K345" s="85"/>
      <c r="L345" s="85"/>
      <c r="M345" s="74"/>
      <c r="N345" s="87"/>
    </row>
    <row r="346" spans="1:16" s="40" customFormat="1" x14ac:dyDescent="0.45">
      <c r="A346" s="85"/>
      <c r="B346" s="189"/>
      <c r="C346" s="178"/>
      <c r="D346" s="85"/>
      <c r="E346" s="85"/>
      <c r="F346" s="85"/>
      <c r="G346" s="85"/>
      <c r="H346" s="85"/>
      <c r="I346" s="85"/>
      <c r="J346" s="85"/>
      <c r="K346" s="85"/>
      <c r="L346" s="85"/>
      <c r="M346" s="74"/>
      <c r="N346" s="87"/>
    </row>
    <row r="347" spans="1:16" s="40" customFormat="1" x14ac:dyDescent="0.45">
      <c r="A347" s="85"/>
      <c r="B347" s="189"/>
      <c r="C347" s="178"/>
      <c r="D347" s="85"/>
      <c r="E347" s="85"/>
      <c r="F347" s="85"/>
      <c r="G347" s="85"/>
      <c r="H347" s="85"/>
      <c r="I347" s="85"/>
      <c r="J347" s="85"/>
      <c r="K347" s="85"/>
      <c r="L347" s="85"/>
      <c r="M347" s="74"/>
      <c r="N347" s="87"/>
    </row>
    <row r="348" spans="1:16" s="27" customFormat="1" x14ac:dyDescent="0.45">
      <c r="A348" s="85"/>
      <c r="B348" s="189"/>
      <c r="C348" s="178"/>
      <c r="D348" s="85"/>
      <c r="E348" s="85"/>
      <c r="F348" s="85"/>
      <c r="G348" s="85"/>
      <c r="H348" s="85"/>
      <c r="I348" s="85"/>
      <c r="J348" s="85"/>
      <c r="K348" s="85"/>
      <c r="L348" s="85"/>
      <c r="M348" s="74"/>
      <c r="N348" s="87"/>
      <c r="O348" s="40"/>
      <c r="P348" s="40"/>
    </row>
    <row r="349" spans="1:16" s="27" customFormat="1" x14ac:dyDescent="0.45">
      <c r="A349" s="85"/>
      <c r="B349" s="189"/>
      <c r="C349" s="178"/>
      <c r="D349" s="85"/>
      <c r="E349" s="85"/>
      <c r="F349" s="85"/>
      <c r="G349" s="85"/>
      <c r="H349" s="85"/>
      <c r="I349" s="85"/>
      <c r="J349" s="85"/>
      <c r="K349" s="85"/>
      <c r="L349" s="85"/>
      <c r="M349" s="74"/>
      <c r="N349" s="39"/>
      <c r="O349" s="40"/>
      <c r="P349" s="40"/>
    </row>
    <row r="350" spans="1:16" s="27" customFormat="1" x14ac:dyDescent="0.45">
      <c r="A350" s="85"/>
      <c r="B350" s="189"/>
      <c r="C350" s="178"/>
      <c r="D350" s="85"/>
      <c r="E350" s="85"/>
      <c r="F350" s="85"/>
      <c r="G350" s="85"/>
      <c r="H350" s="85"/>
      <c r="I350" s="85"/>
      <c r="J350" s="85"/>
      <c r="K350" s="85"/>
      <c r="L350" s="85"/>
      <c r="M350" s="74"/>
      <c r="N350" s="87"/>
    </row>
    <row r="351" spans="1:16" s="27" customFormat="1" x14ac:dyDescent="0.45">
      <c r="A351" s="85"/>
      <c r="B351" s="189"/>
      <c r="C351" s="178"/>
      <c r="D351" s="85"/>
      <c r="E351" s="85"/>
      <c r="F351" s="85"/>
      <c r="G351" s="85"/>
      <c r="H351" s="85"/>
      <c r="I351" s="85"/>
      <c r="J351" s="85"/>
      <c r="K351" s="85"/>
      <c r="L351" s="85"/>
      <c r="M351" s="74"/>
      <c r="N351" s="87"/>
    </row>
    <row r="352" spans="1:16" s="40" customFormat="1" x14ac:dyDescent="0.45">
      <c r="A352" s="85"/>
      <c r="B352" s="189"/>
      <c r="C352" s="178"/>
      <c r="D352" s="85"/>
      <c r="E352" s="85"/>
      <c r="F352" s="85"/>
      <c r="G352" s="85"/>
      <c r="H352" s="85"/>
      <c r="I352" s="85"/>
      <c r="J352" s="85"/>
      <c r="K352" s="85"/>
      <c r="L352" s="85"/>
      <c r="M352" s="74"/>
      <c r="N352" s="87"/>
      <c r="O352" s="27"/>
      <c r="P352" s="27"/>
    </row>
    <row r="353" spans="1:16" s="40" customFormat="1" x14ac:dyDescent="0.45">
      <c r="A353" s="85"/>
      <c r="B353" s="189"/>
      <c r="C353" s="178"/>
      <c r="D353" s="85"/>
      <c r="E353" s="85"/>
      <c r="F353" s="85"/>
      <c r="G353" s="85"/>
      <c r="H353" s="85"/>
      <c r="I353" s="85"/>
      <c r="J353" s="85"/>
      <c r="K353" s="85"/>
      <c r="L353" s="85"/>
      <c r="M353" s="74"/>
      <c r="N353" s="87"/>
      <c r="O353" s="27"/>
      <c r="P353" s="27"/>
    </row>
    <row r="354" spans="1:16" s="40" customFormat="1" x14ac:dyDescent="0.45">
      <c r="A354" s="85"/>
      <c r="B354" s="189"/>
      <c r="C354" s="178"/>
      <c r="D354" s="85"/>
      <c r="E354" s="85"/>
      <c r="F354" s="85"/>
      <c r="G354" s="85"/>
      <c r="H354" s="85"/>
      <c r="I354" s="85"/>
      <c r="J354" s="85"/>
      <c r="K354" s="85"/>
      <c r="L354" s="85"/>
      <c r="M354" s="74"/>
      <c r="N354" s="87"/>
      <c r="O354" s="27"/>
      <c r="P354" s="27"/>
    </row>
    <row r="355" spans="1:16" s="40" customFormat="1" x14ac:dyDescent="0.45">
      <c r="A355" s="85"/>
      <c r="B355" s="189"/>
      <c r="C355" s="178"/>
      <c r="D355" s="85"/>
      <c r="E355" s="85"/>
      <c r="F355" s="85"/>
      <c r="G355" s="85"/>
      <c r="H355" s="85"/>
      <c r="I355" s="85"/>
      <c r="J355" s="85"/>
      <c r="K355" s="85"/>
      <c r="L355" s="85"/>
      <c r="M355" s="74"/>
      <c r="N355" s="87"/>
    </row>
    <row r="356" spans="1:16" s="40" customFormat="1" x14ac:dyDescent="0.45">
      <c r="A356" s="85"/>
      <c r="B356" s="189"/>
      <c r="C356" s="178"/>
      <c r="D356" s="85"/>
      <c r="E356" s="85"/>
      <c r="F356" s="85"/>
      <c r="G356" s="85"/>
      <c r="H356" s="85"/>
      <c r="I356" s="85"/>
      <c r="J356" s="85"/>
      <c r="K356" s="85"/>
      <c r="L356" s="85"/>
      <c r="M356" s="74"/>
      <c r="N356" s="87"/>
    </row>
    <row r="357" spans="1:16" s="27" customFormat="1" x14ac:dyDescent="0.45">
      <c r="A357" s="85"/>
      <c r="B357" s="189"/>
      <c r="C357" s="178"/>
      <c r="D357" s="85"/>
      <c r="E357" s="85"/>
      <c r="F357" s="85"/>
      <c r="G357" s="85"/>
      <c r="H357" s="85"/>
      <c r="I357" s="85"/>
      <c r="J357" s="85"/>
      <c r="K357" s="85"/>
      <c r="L357" s="85"/>
      <c r="M357" s="74"/>
      <c r="N357" s="87"/>
      <c r="O357" s="40"/>
      <c r="P357" s="40"/>
    </row>
    <row r="358" spans="1:16" s="27" customFormat="1" x14ac:dyDescent="0.45">
      <c r="A358" s="85"/>
      <c r="B358" s="189"/>
      <c r="C358" s="178"/>
      <c r="D358" s="85"/>
      <c r="E358" s="85"/>
      <c r="F358" s="85"/>
      <c r="G358" s="85"/>
      <c r="H358" s="85"/>
      <c r="I358" s="85"/>
      <c r="J358" s="85"/>
      <c r="K358" s="85"/>
      <c r="L358" s="85"/>
      <c r="M358" s="74"/>
      <c r="N358" s="39"/>
      <c r="O358" s="85"/>
      <c r="P358" s="85"/>
    </row>
    <row r="359" spans="1:16" s="40" customFormat="1" x14ac:dyDescent="0.45">
      <c r="A359" s="85"/>
      <c r="B359" s="189"/>
      <c r="C359" s="178"/>
      <c r="D359" s="85"/>
      <c r="E359" s="85"/>
      <c r="F359" s="85"/>
      <c r="G359" s="85"/>
      <c r="H359" s="85"/>
      <c r="I359" s="85"/>
      <c r="J359" s="85"/>
      <c r="K359" s="85"/>
      <c r="L359" s="85"/>
      <c r="M359" s="74"/>
      <c r="N359" s="39"/>
    </row>
    <row r="360" spans="1:16" s="40" customFormat="1" x14ac:dyDescent="0.45">
      <c r="A360" s="85"/>
      <c r="B360" s="189"/>
      <c r="C360" s="178"/>
      <c r="D360" s="85"/>
      <c r="E360" s="85"/>
      <c r="F360" s="85"/>
      <c r="G360" s="85"/>
      <c r="H360" s="85"/>
      <c r="I360" s="85"/>
      <c r="J360" s="85"/>
      <c r="K360" s="85"/>
      <c r="L360" s="85"/>
      <c r="M360" s="74"/>
      <c r="N360" s="39"/>
      <c r="O360" s="85"/>
      <c r="P360" s="85"/>
    </row>
    <row r="362" spans="1:16" s="27" customFormat="1" x14ac:dyDescent="0.45">
      <c r="A362" s="85"/>
      <c r="B362" s="189"/>
      <c r="C362" s="178"/>
      <c r="D362" s="85"/>
      <c r="E362" s="85"/>
      <c r="F362" s="85"/>
      <c r="G362" s="85"/>
      <c r="H362" s="85"/>
      <c r="I362" s="85"/>
      <c r="J362" s="85"/>
      <c r="K362" s="85"/>
      <c r="L362" s="85"/>
      <c r="M362" s="74"/>
      <c r="N362" s="39"/>
      <c r="O362" s="85"/>
      <c r="P362" s="85"/>
    </row>
    <row r="363" spans="1:16" s="27" customFormat="1" x14ac:dyDescent="0.45">
      <c r="A363" s="85"/>
      <c r="B363" s="189"/>
      <c r="C363" s="178"/>
      <c r="D363" s="85"/>
      <c r="E363" s="85"/>
      <c r="F363" s="85"/>
      <c r="G363" s="85"/>
      <c r="H363" s="85"/>
      <c r="I363" s="85"/>
      <c r="J363" s="85"/>
      <c r="K363" s="85"/>
      <c r="L363" s="85"/>
      <c r="M363" s="74"/>
      <c r="N363" s="39"/>
      <c r="O363" s="85"/>
      <c r="P363" s="85"/>
    </row>
    <row r="364" spans="1:16" s="27" customFormat="1" x14ac:dyDescent="0.45">
      <c r="A364" s="85"/>
      <c r="B364" s="189"/>
      <c r="C364" s="178"/>
      <c r="D364" s="85"/>
      <c r="E364" s="85"/>
      <c r="F364" s="85"/>
      <c r="G364" s="85"/>
      <c r="H364" s="85"/>
      <c r="I364" s="85"/>
      <c r="J364" s="85"/>
      <c r="K364" s="85"/>
      <c r="L364" s="85"/>
      <c r="M364" s="74"/>
      <c r="N364" s="39"/>
      <c r="O364" s="85"/>
      <c r="P364" s="85"/>
    </row>
    <row r="365" spans="1:16" s="27" customFormat="1" x14ac:dyDescent="0.45">
      <c r="A365" s="85"/>
      <c r="B365" s="189"/>
      <c r="C365" s="178"/>
      <c r="D365" s="85"/>
      <c r="E365" s="85"/>
      <c r="F365" s="85"/>
      <c r="G365" s="85"/>
      <c r="H365" s="85"/>
      <c r="I365" s="85"/>
      <c r="J365" s="85"/>
      <c r="K365" s="85"/>
      <c r="L365" s="85"/>
      <c r="M365" s="74"/>
      <c r="N365" s="39"/>
      <c r="O365" s="85"/>
      <c r="P365" s="85"/>
    </row>
    <row r="366" spans="1:16" s="27" customFormat="1" x14ac:dyDescent="0.45">
      <c r="A366" s="85"/>
      <c r="B366" s="189"/>
      <c r="C366" s="178"/>
      <c r="D366" s="85"/>
      <c r="E366" s="85"/>
      <c r="F366" s="85"/>
      <c r="G366" s="85"/>
      <c r="H366" s="85"/>
      <c r="I366" s="85"/>
      <c r="J366" s="85"/>
      <c r="K366" s="85"/>
      <c r="L366" s="85"/>
      <c r="M366" s="74"/>
      <c r="N366" s="39"/>
      <c r="O366" s="85"/>
      <c r="P366" s="85"/>
    </row>
    <row r="367" spans="1:16" s="27" customFormat="1" x14ac:dyDescent="0.45">
      <c r="A367" s="85"/>
      <c r="B367" s="189"/>
      <c r="C367" s="178"/>
      <c r="D367" s="85"/>
      <c r="E367" s="85"/>
      <c r="F367" s="85"/>
      <c r="G367" s="85"/>
      <c r="H367" s="85"/>
      <c r="I367" s="85"/>
      <c r="J367" s="85"/>
      <c r="K367" s="85"/>
      <c r="L367" s="85"/>
      <c r="M367" s="74"/>
      <c r="N367" s="39"/>
      <c r="O367" s="85"/>
      <c r="P367" s="85"/>
    </row>
    <row r="368" spans="1:16" s="27" customFormat="1" x14ac:dyDescent="0.45">
      <c r="A368" s="85"/>
      <c r="B368" s="189"/>
      <c r="C368" s="178"/>
      <c r="D368" s="85"/>
      <c r="E368" s="85"/>
      <c r="F368" s="85"/>
      <c r="G368" s="85"/>
      <c r="H368" s="85"/>
      <c r="I368" s="85"/>
      <c r="J368" s="85"/>
      <c r="K368" s="85"/>
      <c r="L368" s="85"/>
      <c r="M368" s="74"/>
      <c r="N368" s="39"/>
      <c r="O368" s="85"/>
      <c r="P368" s="85"/>
    </row>
    <row r="369" spans="1:16" s="40" customFormat="1" x14ac:dyDescent="0.45">
      <c r="A369" s="85"/>
      <c r="B369" s="189"/>
      <c r="C369" s="178"/>
      <c r="D369" s="85"/>
      <c r="E369" s="85"/>
      <c r="F369" s="85"/>
      <c r="G369" s="85"/>
      <c r="H369" s="85"/>
      <c r="I369" s="85"/>
      <c r="J369" s="85"/>
      <c r="K369" s="85"/>
      <c r="L369" s="85"/>
      <c r="M369" s="74"/>
      <c r="N369" s="39"/>
      <c r="O369" s="85"/>
      <c r="P369" s="85"/>
    </row>
  </sheetData>
  <protectedRanges>
    <protectedRange sqref="D281 D286:D288 D291 D294 D296 D299:D300 C303 D306:D307 E306 D311:D315 E315 D317:D318 C321 D324:E324 C327" name="Bereich4"/>
    <protectedRange sqref="D205:D207 D209:E210 D214:D215 D217:D218 D220:D221 D224:E225 D227:E228 D230 D233:D239 E239 C242 D256:D261 E261 C264 D268:E268 D269 D273:E275 D277:D281 E277:E280 D246:D253" name="Bereich3"/>
    <protectedRange sqref="D132 D135:D143 E135 E143 C146 D150:D151 C154 D158:G165 H165 D168:E168 D170:E170 D172:D175 D179:D181 E181 D184:D187 D191:D193 E193 D196:D198 D201:D203" name="Bereich2"/>
    <protectedRange sqref="D4:D6 D11:F15 D18:E21 D22 D24 D32:J37 K37 F38:J38 D38 D48 D51:E57 D60:E66 D69:D71 D74:E81 F81 D85:D86 D89:D91 C94 C27 D98 D101:D104 E104 D107:D114 E110:E111 D117 D120:D129 E120 E128:E129 D41:E46" name="Bereich1"/>
    <protectedRange sqref="D331:E331 C341 D337:D338 D333:E333 D335:E335" name="Bereich4_1"/>
  </protectedRanges>
  <dataConsolidate/>
  <mergeCells count="45">
    <mergeCell ref="M35:M37"/>
    <mergeCell ref="M175:M177"/>
    <mergeCell ref="K35:K36"/>
    <mergeCell ref="M15:M17"/>
    <mergeCell ref="M29:M32"/>
    <mergeCell ref="M26:M28"/>
    <mergeCell ref="M33:M34"/>
    <mergeCell ref="M18:M25"/>
    <mergeCell ref="M160:M163"/>
    <mergeCell ref="M164:M167"/>
    <mergeCell ref="M157:M159"/>
    <mergeCell ref="M152:M156"/>
    <mergeCell ref="M38:M40"/>
    <mergeCell ref="M76:M78"/>
    <mergeCell ref="M41:M51"/>
    <mergeCell ref="M55:M65"/>
    <mergeCell ref="M1:N1"/>
    <mergeCell ref="M2:M4"/>
    <mergeCell ref="M5:M7"/>
    <mergeCell ref="M8:M12"/>
    <mergeCell ref="M13:M14"/>
    <mergeCell ref="M73:M75"/>
    <mergeCell ref="F60:F62"/>
    <mergeCell ref="M70:M72"/>
    <mergeCell ref="E219:E221"/>
    <mergeCell ref="E213:E215"/>
    <mergeCell ref="E216:E218"/>
    <mergeCell ref="M122:M128"/>
    <mergeCell ref="M88:M90"/>
    <mergeCell ref="F50:F51"/>
    <mergeCell ref="M172:M174"/>
    <mergeCell ref="M79:M82"/>
    <mergeCell ref="M83:M85"/>
    <mergeCell ref="M86:M87"/>
    <mergeCell ref="E89:F89"/>
    <mergeCell ref="M168:M171"/>
    <mergeCell ref="M143:M147"/>
    <mergeCell ref="M91:M98"/>
    <mergeCell ref="M99:M101"/>
    <mergeCell ref="M148:M151"/>
    <mergeCell ref="M129:M133"/>
    <mergeCell ref="M134:M137"/>
    <mergeCell ref="M138:M142"/>
    <mergeCell ref="M66:M69"/>
    <mergeCell ref="M52:M54"/>
  </mergeCells>
  <dataValidations count="20">
    <dataValidation type="list" allowBlank="1" showInputMessage="1" showErrorMessage="1" sqref="D306">
      <formula1>$N$79:$N$82</formula1>
    </dataValidation>
    <dataValidation type="list" allowBlank="1" showInputMessage="1" showErrorMessage="1" sqref="D91">
      <formula1>$N$129:$N$133</formula1>
    </dataValidation>
    <dataValidation type="list" allowBlank="1" showInputMessage="1" showErrorMessage="1" sqref="E11:E15">
      <formula1>$N$8:$N$12</formula1>
    </dataValidation>
    <dataValidation type="list" allowBlank="1" showInputMessage="1" showErrorMessage="1" sqref="D319:D321 D152:D154 D263:D264">
      <formula1>$N$13:$N$14</formula1>
    </dataValidation>
    <dataValidation type="list" allowBlank="1" showInputMessage="1" showErrorMessage="1" sqref="E331">
      <formula1>$N$88:$N$90</formula1>
    </dataValidation>
    <dataValidation type="list" allowBlank="1" showInputMessage="1" showErrorMessage="1" sqref="D99">
      <formula1>$N$38:$N$40</formula1>
    </dataValidation>
    <dataValidation type="list" allowBlank="1" showInputMessage="1" showErrorMessage="1" sqref="D196:D198 D18:D22 D11:D15 D132 F32:H38 D49 D135:D143 D168 D69:D72 D291:D292 D268 D294 D233:D239 D256:D261 D89 D98 D273:D275 D324 D74:E83 F167:H167 D147 D311:D315 D201:D203 D277:D280 D307 F176 D172:D175 D120:D128 D117:D118 D230 D32:D38 D184:D187 D158:G165 D101:D105 D179:D181 D224:D225 D227:D228 F168 D170 D246:D253 D205:D207 D107:D113 D191:D193 D331 D333">
      <formula1>$N$2:$N$4</formula1>
    </dataValidation>
    <dataValidation type="list" allowBlank="1" showInputMessage="1" showErrorMessage="1" sqref="D281">
      <formula1>$N$143:$N$147</formula1>
    </dataValidation>
    <dataValidation type="list" allowBlank="1" showInputMessage="1" showErrorMessage="1" sqref="I32:I38">
      <formula1>$N$148:$N$151</formula1>
    </dataValidation>
    <dataValidation type="list" allowBlank="1" showInputMessage="1" showErrorMessage="1" sqref="E311:E313">
      <formula1>$N$152:$N$156</formula1>
    </dataValidation>
    <dataValidation type="list" allowBlank="1" showInputMessage="1" showErrorMessage="1" sqref="D41:D46">
      <formula1>$N$160:$N$163</formula1>
    </dataValidation>
    <dataValidation type="list" allowBlank="1" showInputMessage="1" showErrorMessage="1" sqref="D48">
      <formula1>N164:N167</formula1>
    </dataValidation>
    <dataValidation type="list" allowBlank="1" showInputMessage="1" showErrorMessage="1" sqref="D85:D86 E120 E135">
      <formula1>$N$172:$N$174</formula1>
    </dataValidation>
    <dataValidation type="list" allowBlank="1" showInputMessage="1" showErrorMessage="1" sqref="D129">
      <formula1>$N$41:$N$51</formula1>
    </dataValidation>
    <dataValidation allowBlank="1" showInputMessage="1" showErrorMessage="1" errorTitle="E-Mail address invalid" error="Please enter a valid e-mail address" sqref="D5"/>
    <dataValidation type="list" allowBlank="1" showInputMessage="1" showErrorMessage="1" sqref="D51:D57">
      <formula1>$N$168:$N$171</formula1>
    </dataValidation>
    <dataValidation type="decimal" allowBlank="1" showInputMessage="1" showErrorMessage="1" sqref="D60:D66">
      <formula1>0</formula1>
      <formula2>500000000000</formula2>
    </dataValidation>
    <dataValidation type="list" allowBlank="1" showInputMessage="1" showErrorMessage="1" sqref="E32:E37">
      <formula1>$N$18:$N$25</formula1>
    </dataValidation>
    <dataValidation type="list" allowBlank="1" showInputMessage="1" showErrorMessage="1" sqref="D209:D210">
      <formula1>$N$102:$N$121</formula1>
    </dataValidation>
    <dataValidation type="list" allowBlank="1" showInputMessage="1" showErrorMessage="1" sqref="D335">
      <formula1>$N$175:$N$177</formula1>
    </dataValidation>
  </dataValidations>
  <hyperlinks>
    <hyperlink ref="F90" location="Section_E" display="Jump to Section D"/>
    <hyperlink ref="F114" location="Section_E" display="Jump to Section D"/>
    <hyperlink ref="F24" location="Section_D" display="Jump to Section D"/>
    <hyperlink ref="D30" location="Fair_Use_Policy__FUP" display="Jump to the definitions"/>
    <hyperlink ref="C32" location="stable_links" display="stable link"/>
    <hyperlink ref="C33" location="open_data_bundle" display="open data bundle"/>
    <hyperlink ref="C34" location="control_mechanism_based_on_objective_indicators" display="control mechanism/objective indicators"/>
    <hyperlink ref="C35" location="control_mechanism_based_on_objective_indicators" display="long inactivity"/>
    <hyperlink ref="C36" location="control_mechanism_based_on_objective_indicators" display="sequential use of multiple SIM cards"/>
    <hyperlink ref="C38" location="data_roaming_limit" display="data_roaming_limit"/>
    <hyperlink ref="C41" location="stable_links" display="stable link"/>
    <hyperlink ref="C42" location="open_data_bundle" display="open data bundle"/>
    <hyperlink ref="C43" location="window_control_mechanism" display="window control mechanism"/>
    <hyperlink ref="C51" location="stable_links" display="stable link"/>
    <hyperlink ref="C52" location="open_data_bundle" display="open data bundle"/>
    <hyperlink ref="C53" location="control_mechanism_based_on_objective_indicators" display="control mechanism/objective indicators"/>
    <hyperlink ref="C54" location="control_mechanism_based_on_objective_indicators" display="long inactivity"/>
    <hyperlink ref="C55" location="control_mechanism_based_on_objective_indicators" display="sequential use of multiple SIM cards"/>
    <hyperlink ref="C60" location="stable_links" display="stable link"/>
    <hyperlink ref="C61" location="open_data_bundle" display="open data bundle"/>
    <hyperlink ref="C62" location="control_mechanism_based_on_objective_indicators" display="control mechanism/objective indicators"/>
    <hyperlink ref="C63" location="control_mechanism_based_on_objective_indicators" display="long inactivity"/>
    <hyperlink ref="C64" location="control_mechanism_based_on_objective_indicators" display="sequential use of multiple SIM cards"/>
    <hyperlink ref="C57" location="data_roaming_limit" display="data_roaming_limit"/>
    <hyperlink ref="C66" location="data_roaming_limit" display="data_roaming_limit"/>
    <hyperlink ref="E68" location="open_data_bundle" display="Jump to the definition of open data bundle"/>
    <hyperlink ref="F157" location="actual_limit" display="actual roaming limits"/>
    <hyperlink ref="G157" location="cut_off_limit" display="cut-off limits"/>
    <hyperlink ref="C78" location="personal_page" display="personal page"/>
    <hyperlink ref="D189" location="cut_off_limit" display="Jump to the definition"/>
    <hyperlink ref="D271" location="access_seeker" display="Jump to the definition of access seeker"/>
    <hyperlink ref="E293" location="prioritisation" display="Jump to the definition of prioritisation"/>
    <hyperlink ref="D309" location="other_pricing_schemes_than_per_unit_pricing" display="Jump to the definition of other pricing schemes"/>
    <hyperlink ref="E298" location="seamless_handover" display="Jump to the definition of seamless handover"/>
    <hyperlink ref="F73" location="actual_limit" display="Jump to the definition of actual roaming limit"/>
    <hyperlink ref="C175" location="steering" display="steering available"/>
    <hyperlink ref="C45" location="data_roaming_limit" display="data_roaming_limit"/>
  </hyperlinks>
  <pageMargins left="0.25" right="0.25" top="0.75" bottom="0.75" header="0.3" footer="0.3"/>
  <pageSetup paperSize="9" scale="24"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O69"/>
  <sheetViews>
    <sheetView zoomScale="55" zoomScaleNormal="55" workbookViewId="0">
      <selection activeCell="D6" sqref="D6"/>
    </sheetView>
  </sheetViews>
  <sheetFormatPr defaultColWidth="10.86328125" defaultRowHeight="14.25" x14ac:dyDescent="0.45"/>
  <cols>
    <col min="2" max="2" width="3.3984375" style="91" customWidth="1"/>
    <col min="3" max="3" width="23" customWidth="1"/>
    <col min="4" max="4" width="28.3984375" customWidth="1"/>
    <col min="5" max="6" width="46.86328125" customWidth="1"/>
    <col min="7" max="7" width="17.1328125" customWidth="1"/>
    <col min="8" max="8" width="18.3984375" customWidth="1"/>
    <col min="9" max="9" width="17.1328125" customWidth="1"/>
    <col min="10" max="10" width="16.3984375" customWidth="1"/>
    <col min="11" max="11" width="18.3984375" customWidth="1"/>
    <col min="14" max="15" width="0" hidden="1" customWidth="1"/>
  </cols>
  <sheetData>
    <row r="1" spans="1:15" ht="23.65" thickBot="1" x14ac:dyDescent="0.75">
      <c r="A1" s="11"/>
      <c r="B1" s="59"/>
      <c r="C1" s="17" t="s">
        <v>1207</v>
      </c>
      <c r="D1" s="15" t="s">
        <v>1208</v>
      </c>
      <c r="E1" s="41"/>
      <c r="F1" s="41"/>
      <c r="G1" s="41"/>
      <c r="H1" s="41"/>
      <c r="I1" s="41"/>
      <c r="J1" s="41"/>
      <c r="K1" s="11"/>
      <c r="N1" s="728" t="s">
        <v>782</v>
      </c>
      <c r="O1" s="728"/>
    </row>
    <row r="2" spans="1:15" ht="42.95" customHeight="1" thickTop="1" x14ac:dyDescent="0.45">
      <c r="A2" s="11"/>
      <c r="B2" s="59" t="s">
        <v>1209</v>
      </c>
      <c r="C2" s="608" t="s">
        <v>1210</v>
      </c>
      <c r="D2" s="608"/>
      <c r="E2" s="608"/>
      <c r="F2" s="608"/>
      <c r="G2" s="65" t="s">
        <v>1211</v>
      </c>
      <c r="H2" s="11"/>
      <c r="I2" s="11"/>
      <c r="J2" s="11"/>
      <c r="K2" s="11"/>
      <c r="N2" s="733" t="s">
        <v>783</v>
      </c>
      <c r="O2" t="s">
        <v>784</v>
      </c>
    </row>
    <row r="3" spans="1:15" x14ac:dyDescent="0.45">
      <c r="A3" s="11"/>
      <c r="B3" s="59"/>
      <c r="C3" s="12"/>
      <c r="D3" s="12"/>
      <c r="E3" s="12"/>
      <c r="F3" s="12"/>
      <c r="G3" s="65"/>
      <c r="H3" s="11"/>
      <c r="I3" s="11"/>
      <c r="J3" s="11"/>
      <c r="K3" s="11"/>
      <c r="N3" s="733"/>
      <c r="O3" t="s">
        <v>785</v>
      </c>
    </row>
    <row r="4" spans="1:15" ht="36.75" customHeight="1" x14ac:dyDescent="0.45">
      <c r="A4" s="11"/>
      <c r="B4" s="59"/>
      <c r="C4" s="736" t="s">
        <v>1212</v>
      </c>
      <c r="D4" s="738" t="s">
        <v>1213</v>
      </c>
      <c r="E4" s="734" t="s">
        <v>1214</v>
      </c>
      <c r="F4" s="735"/>
      <c r="G4" s="734" t="s">
        <v>1215</v>
      </c>
      <c r="H4" s="735"/>
      <c r="I4" s="734" t="s">
        <v>1216</v>
      </c>
      <c r="J4" s="735"/>
      <c r="N4" s="733"/>
      <c r="O4" s="75" t="s">
        <v>786</v>
      </c>
    </row>
    <row r="5" spans="1:15" s="75" customFormat="1" ht="20.45" customHeight="1" x14ac:dyDescent="0.45">
      <c r="A5" s="61"/>
      <c r="B5" s="60"/>
      <c r="C5" s="737"/>
      <c r="D5" s="739"/>
      <c r="E5" s="233" t="s">
        <v>1217</v>
      </c>
      <c r="F5" s="233" t="s">
        <v>1218</v>
      </c>
      <c r="G5" s="233" t="s">
        <v>806</v>
      </c>
      <c r="H5" s="233" t="s">
        <v>807</v>
      </c>
      <c r="I5" s="233" t="s">
        <v>806</v>
      </c>
      <c r="J5" s="233" t="s">
        <v>807</v>
      </c>
      <c r="K5" s="61"/>
      <c r="N5" s="733" t="s">
        <v>814</v>
      </c>
      <c r="O5" t="s">
        <v>815</v>
      </c>
    </row>
    <row r="6" spans="1:15" x14ac:dyDescent="0.45">
      <c r="A6" s="11"/>
      <c r="B6" s="59"/>
      <c r="C6" s="286" t="s">
        <v>1219</v>
      </c>
      <c r="D6" s="289" t="s">
        <v>1220</v>
      </c>
      <c r="E6" s="231"/>
      <c r="F6" s="231"/>
      <c r="G6" s="231"/>
      <c r="H6" s="231"/>
      <c r="I6" s="231"/>
      <c r="J6" s="231"/>
      <c r="K6" s="11"/>
      <c r="N6" s="733"/>
      <c r="O6" t="s">
        <v>816</v>
      </c>
    </row>
    <row r="7" spans="1:15" x14ac:dyDescent="0.45">
      <c r="A7" s="11"/>
      <c r="B7" s="59"/>
      <c r="C7" s="287" t="s">
        <v>1221</v>
      </c>
      <c r="D7" s="290" t="s">
        <v>1222</v>
      </c>
      <c r="E7" s="232"/>
      <c r="F7" s="232"/>
      <c r="G7" s="232"/>
      <c r="H7" s="232"/>
      <c r="I7" s="232"/>
      <c r="J7" s="232"/>
      <c r="K7" s="11"/>
      <c r="N7" s="733"/>
      <c r="O7" t="s">
        <v>843</v>
      </c>
    </row>
    <row r="8" spans="1:15" x14ac:dyDescent="0.45">
      <c r="A8" s="11"/>
      <c r="B8" s="59"/>
      <c r="C8" s="286" t="s">
        <v>1223</v>
      </c>
      <c r="D8" s="291" t="s">
        <v>1224</v>
      </c>
      <c r="E8" s="231"/>
      <c r="F8" s="231"/>
      <c r="G8" s="231"/>
      <c r="H8" s="231"/>
      <c r="I8" s="231"/>
      <c r="J8" s="231"/>
      <c r="K8" s="11"/>
      <c r="N8" s="733"/>
      <c r="O8" t="s">
        <v>786</v>
      </c>
    </row>
    <row r="9" spans="1:15" x14ac:dyDescent="0.45">
      <c r="A9" s="11"/>
      <c r="B9" s="59"/>
      <c r="C9" s="287" t="s">
        <v>1225</v>
      </c>
      <c r="D9" s="290" t="s">
        <v>1226</v>
      </c>
      <c r="E9" s="232"/>
      <c r="F9" s="232"/>
      <c r="G9" s="232"/>
      <c r="H9" s="232"/>
      <c r="I9" s="232"/>
      <c r="J9" s="232"/>
      <c r="K9" s="11"/>
      <c r="N9" s="733" t="s">
        <v>1290</v>
      </c>
      <c r="O9" t="s">
        <v>1291</v>
      </c>
    </row>
    <row r="10" spans="1:15" x14ac:dyDescent="0.45">
      <c r="A10" s="11"/>
      <c r="B10" s="59"/>
      <c r="C10" s="286" t="s">
        <v>1227</v>
      </c>
      <c r="D10" s="291" t="s">
        <v>1228</v>
      </c>
      <c r="E10" s="231"/>
      <c r="F10" s="231"/>
      <c r="G10" s="231"/>
      <c r="H10" s="231"/>
      <c r="I10" s="231"/>
      <c r="J10" s="231"/>
      <c r="K10" s="11"/>
      <c r="N10" s="733"/>
      <c r="O10" t="s">
        <v>817</v>
      </c>
    </row>
    <row r="11" spans="1:15" x14ac:dyDescent="0.45">
      <c r="A11" s="11"/>
      <c r="B11" s="59"/>
      <c r="C11" s="287" t="s">
        <v>1229</v>
      </c>
      <c r="D11" s="290" t="s">
        <v>1230</v>
      </c>
      <c r="E11" s="232"/>
      <c r="F11" s="232"/>
      <c r="G11" s="232"/>
      <c r="H11" s="232"/>
      <c r="I11" s="232"/>
      <c r="J11" s="232"/>
      <c r="K11" s="11"/>
      <c r="N11" s="733"/>
      <c r="O11" t="s">
        <v>843</v>
      </c>
    </row>
    <row r="12" spans="1:15" x14ac:dyDescent="0.45">
      <c r="A12" s="11"/>
      <c r="B12" s="59"/>
      <c r="C12" s="286" t="s">
        <v>1231</v>
      </c>
      <c r="D12" s="291" t="s">
        <v>1232</v>
      </c>
      <c r="E12" s="231"/>
      <c r="F12" s="231"/>
      <c r="G12" s="231"/>
      <c r="H12" s="231"/>
      <c r="I12" s="231"/>
      <c r="J12" s="231"/>
      <c r="K12" s="11"/>
      <c r="N12" s="733"/>
      <c r="O12" t="s">
        <v>786</v>
      </c>
    </row>
    <row r="13" spans="1:15" x14ac:dyDescent="0.45">
      <c r="A13" s="11"/>
      <c r="B13" s="59"/>
      <c r="C13" s="287" t="s">
        <v>1233</v>
      </c>
      <c r="D13" s="290" t="s">
        <v>1234</v>
      </c>
      <c r="E13" s="232"/>
      <c r="F13" s="232"/>
      <c r="G13" s="232"/>
      <c r="H13" s="232"/>
      <c r="I13" s="232"/>
      <c r="J13" s="232"/>
      <c r="K13" s="11"/>
    </row>
    <row r="14" spans="1:15" x14ac:dyDescent="0.45">
      <c r="A14" s="11"/>
      <c r="B14" s="59"/>
      <c r="C14" s="286" t="s">
        <v>1235</v>
      </c>
      <c r="D14" s="291" t="s">
        <v>1236</v>
      </c>
      <c r="E14" s="231"/>
      <c r="F14" s="231"/>
      <c r="G14" s="231"/>
      <c r="H14" s="231"/>
      <c r="I14" s="231"/>
      <c r="J14" s="231"/>
      <c r="K14" s="11"/>
    </row>
    <row r="15" spans="1:15" x14ac:dyDescent="0.45">
      <c r="A15" s="11"/>
      <c r="B15" s="59"/>
      <c r="C15" s="287" t="s">
        <v>1237</v>
      </c>
      <c r="D15" s="290" t="s">
        <v>1238</v>
      </c>
      <c r="E15" s="232"/>
      <c r="F15" s="232"/>
      <c r="G15" s="232"/>
      <c r="H15" s="232"/>
      <c r="I15" s="232"/>
      <c r="J15" s="232"/>
      <c r="K15" s="11"/>
    </row>
    <row r="16" spans="1:15" x14ac:dyDescent="0.45">
      <c r="A16" s="11"/>
      <c r="B16" s="59"/>
      <c r="C16" s="286" t="s">
        <v>1239</v>
      </c>
      <c r="D16" s="291" t="s">
        <v>1240</v>
      </c>
      <c r="E16" s="231"/>
      <c r="F16" s="231"/>
      <c r="G16" s="231"/>
      <c r="H16" s="231"/>
      <c r="I16" s="231"/>
      <c r="J16" s="231"/>
      <c r="K16" s="11"/>
    </row>
    <row r="17" spans="1:11" x14ac:dyDescent="0.45">
      <c r="A17" s="11"/>
      <c r="B17" s="59"/>
      <c r="C17" s="287" t="s">
        <v>1241</v>
      </c>
      <c r="D17" s="290" t="s">
        <v>1242</v>
      </c>
      <c r="E17" s="232"/>
      <c r="F17" s="232"/>
      <c r="G17" s="232"/>
      <c r="H17" s="232"/>
      <c r="I17" s="232"/>
      <c r="J17" s="232"/>
      <c r="K17" s="11"/>
    </row>
    <row r="18" spans="1:11" x14ac:dyDescent="0.45">
      <c r="A18" s="11"/>
      <c r="B18" s="59"/>
      <c r="C18" s="286" t="s">
        <v>1243</v>
      </c>
      <c r="D18" s="291" t="s">
        <v>1244</v>
      </c>
      <c r="E18" s="231"/>
      <c r="F18" s="231"/>
      <c r="G18" s="231"/>
      <c r="H18" s="231"/>
      <c r="I18" s="231"/>
      <c r="J18" s="231"/>
      <c r="K18" s="11"/>
    </row>
    <row r="19" spans="1:11" x14ac:dyDescent="0.45">
      <c r="A19" s="11"/>
      <c r="B19" s="59"/>
      <c r="C19" s="287" t="s">
        <v>1245</v>
      </c>
      <c r="D19" s="290" t="s">
        <v>1246</v>
      </c>
      <c r="E19" s="232"/>
      <c r="F19" s="232"/>
      <c r="G19" s="232"/>
      <c r="H19" s="232"/>
      <c r="I19" s="232"/>
      <c r="J19" s="232"/>
      <c r="K19" s="11"/>
    </row>
    <row r="20" spans="1:11" x14ac:dyDescent="0.45">
      <c r="A20" s="11"/>
      <c r="B20" s="59"/>
      <c r="C20" s="286" t="s">
        <v>1247</v>
      </c>
      <c r="D20" s="291" t="s">
        <v>1248</v>
      </c>
      <c r="E20" s="231"/>
      <c r="F20" s="231"/>
      <c r="G20" s="231"/>
      <c r="H20" s="231"/>
      <c r="I20" s="231"/>
      <c r="J20" s="231"/>
      <c r="K20" s="11"/>
    </row>
    <row r="21" spans="1:11" x14ac:dyDescent="0.45">
      <c r="A21" s="11"/>
      <c r="B21" s="59"/>
      <c r="C21" s="287" t="s">
        <v>1249</v>
      </c>
      <c r="D21" s="290" t="s">
        <v>1250</v>
      </c>
      <c r="E21" s="232"/>
      <c r="F21" s="232"/>
      <c r="G21" s="232"/>
      <c r="H21" s="232"/>
      <c r="I21" s="232"/>
      <c r="J21" s="232"/>
      <c r="K21" s="11"/>
    </row>
    <row r="22" spans="1:11" x14ac:dyDescent="0.45">
      <c r="A22" s="11"/>
      <c r="B22" s="59"/>
      <c r="C22" s="286" t="s">
        <v>1251</v>
      </c>
      <c r="D22" s="291" t="s">
        <v>1252</v>
      </c>
      <c r="E22" s="231"/>
      <c r="F22" s="231"/>
      <c r="G22" s="231"/>
      <c r="H22" s="231"/>
      <c r="I22" s="231"/>
      <c r="J22" s="231"/>
      <c r="K22" s="11"/>
    </row>
    <row r="23" spans="1:11" x14ac:dyDescent="0.45">
      <c r="A23" s="11"/>
      <c r="B23" s="59"/>
      <c r="C23" s="287" t="s">
        <v>1253</v>
      </c>
      <c r="D23" s="290" t="s">
        <v>1254</v>
      </c>
      <c r="E23" s="232"/>
      <c r="F23" s="232"/>
      <c r="G23" s="232"/>
      <c r="H23" s="232"/>
      <c r="I23" s="232"/>
      <c r="J23" s="232"/>
      <c r="K23" s="11"/>
    </row>
    <row r="24" spans="1:11" x14ac:dyDescent="0.45">
      <c r="A24" s="11"/>
      <c r="B24" s="59"/>
      <c r="C24" s="286" t="s">
        <v>1255</v>
      </c>
      <c r="D24" s="291" t="s">
        <v>1256</v>
      </c>
      <c r="E24" s="231"/>
      <c r="F24" s="231"/>
      <c r="G24" s="231"/>
      <c r="H24" s="231"/>
      <c r="I24" s="231"/>
      <c r="J24" s="231"/>
      <c r="K24" s="11"/>
    </row>
    <row r="25" spans="1:11" x14ac:dyDescent="0.45">
      <c r="A25" s="11"/>
      <c r="B25" s="59"/>
      <c r="C25" s="287" t="s">
        <v>1257</v>
      </c>
      <c r="D25" s="290" t="s">
        <v>1258</v>
      </c>
      <c r="E25" s="232"/>
      <c r="F25" s="232"/>
      <c r="G25" s="232"/>
      <c r="H25" s="232"/>
      <c r="I25" s="232"/>
      <c r="J25" s="232"/>
      <c r="K25" s="11"/>
    </row>
    <row r="26" spans="1:11" x14ac:dyDescent="0.45">
      <c r="A26" s="11"/>
      <c r="B26" s="59"/>
      <c r="C26" s="286" t="s">
        <v>1259</v>
      </c>
      <c r="D26" s="291" t="s">
        <v>1260</v>
      </c>
      <c r="E26" s="231"/>
      <c r="F26" s="231"/>
      <c r="G26" s="231"/>
      <c r="H26" s="231"/>
      <c r="I26" s="231"/>
      <c r="J26" s="231"/>
      <c r="K26" s="11"/>
    </row>
    <row r="27" spans="1:11" x14ac:dyDescent="0.45">
      <c r="A27" s="11"/>
      <c r="B27" s="59"/>
      <c r="C27" s="287" t="s">
        <v>1261</v>
      </c>
      <c r="D27" s="290" t="s">
        <v>1262</v>
      </c>
      <c r="E27" s="232"/>
      <c r="F27" s="232"/>
      <c r="G27" s="232"/>
      <c r="H27" s="232"/>
      <c r="I27" s="232"/>
      <c r="J27" s="232"/>
      <c r="K27" s="11"/>
    </row>
    <row r="28" spans="1:11" x14ac:dyDescent="0.45">
      <c r="A28" s="11"/>
      <c r="B28" s="59"/>
      <c r="C28" s="286" t="s">
        <v>1263</v>
      </c>
      <c r="D28" s="291" t="s">
        <v>1264</v>
      </c>
      <c r="E28" s="231"/>
      <c r="F28" s="231"/>
      <c r="G28" s="231"/>
      <c r="H28" s="231"/>
      <c r="I28" s="231"/>
      <c r="J28" s="231"/>
      <c r="K28" s="11"/>
    </row>
    <row r="29" spans="1:11" x14ac:dyDescent="0.45">
      <c r="A29" s="11"/>
      <c r="B29" s="59"/>
      <c r="C29" s="287" t="s">
        <v>1265</v>
      </c>
      <c r="D29" s="290" t="s">
        <v>1266</v>
      </c>
      <c r="E29" s="232"/>
      <c r="F29" s="232"/>
      <c r="G29" s="232"/>
      <c r="H29" s="232"/>
      <c r="I29" s="232"/>
      <c r="J29" s="232"/>
      <c r="K29" s="11"/>
    </row>
    <row r="30" spans="1:11" x14ac:dyDescent="0.45">
      <c r="A30" s="11"/>
      <c r="B30" s="59"/>
      <c r="C30" s="286" t="s">
        <v>1267</v>
      </c>
      <c r="D30" s="291" t="s">
        <v>1268</v>
      </c>
      <c r="E30" s="231"/>
      <c r="F30" s="231"/>
      <c r="G30" s="231"/>
      <c r="H30" s="231"/>
      <c r="I30" s="231"/>
      <c r="J30" s="231"/>
      <c r="K30" s="11"/>
    </row>
    <row r="31" spans="1:11" x14ac:dyDescent="0.45">
      <c r="A31" s="11"/>
      <c r="B31" s="59"/>
      <c r="C31" s="287" t="s">
        <v>1269</v>
      </c>
      <c r="D31" s="290" t="s">
        <v>1270</v>
      </c>
      <c r="E31" s="232"/>
      <c r="F31" s="232"/>
      <c r="G31" s="232"/>
      <c r="H31" s="232"/>
      <c r="I31" s="232"/>
      <c r="J31" s="232"/>
      <c r="K31" s="11"/>
    </row>
    <row r="32" spans="1:11" x14ac:dyDescent="0.45">
      <c r="A32" s="11"/>
      <c r="B32" s="59"/>
      <c r="C32" s="286" t="s">
        <v>1271</v>
      </c>
      <c r="D32" s="291" t="s">
        <v>1272</v>
      </c>
      <c r="E32" s="231"/>
      <c r="F32" s="231"/>
      <c r="G32" s="231"/>
      <c r="H32" s="231"/>
      <c r="I32" s="231"/>
      <c r="J32" s="231"/>
      <c r="K32" s="11"/>
    </row>
    <row r="33" spans="1:11" x14ac:dyDescent="0.45">
      <c r="A33" s="11"/>
      <c r="B33" s="59"/>
      <c r="C33" s="287" t="s">
        <v>1273</v>
      </c>
      <c r="D33" s="290" t="s">
        <v>1274</v>
      </c>
      <c r="E33" s="232"/>
      <c r="F33" s="232"/>
      <c r="G33" s="232"/>
      <c r="H33" s="232"/>
      <c r="I33" s="232"/>
      <c r="J33" s="232"/>
      <c r="K33" s="11"/>
    </row>
    <row r="34" spans="1:11" x14ac:dyDescent="0.45">
      <c r="A34" s="11"/>
      <c r="B34" s="59"/>
      <c r="C34" s="286" t="s">
        <v>1275</v>
      </c>
      <c r="D34" s="291" t="s">
        <v>1276</v>
      </c>
      <c r="E34" s="231"/>
      <c r="F34" s="231"/>
      <c r="G34" s="231"/>
      <c r="H34" s="231"/>
      <c r="I34" s="231"/>
      <c r="J34" s="231"/>
      <c r="K34" s="11"/>
    </row>
    <row r="35" spans="1:11" x14ac:dyDescent="0.45">
      <c r="A35" s="11"/>
      <c r="B35" s="59"/>
      <c r="C35" s="288" t="s">
        <v>1277</v>
      </c>
      <c r="D35" s="292" t="s">
        <v>1278</v>
      </c>
      <c r="E35" s="234"/>
      <c r="F35" s="234"/>
      <c r="G35" s="234"/>
      <c r="H35" s="234"/>
      <c r="I35" s="234"/>
      <c r="J35" s="234"/>
      <c r="K35" s="11"/>
    </row>
    <row r="36" spans="1:11" x14ac:dyDescent="0.45">
      <c r="A36" s="11"/>
      <c r="B36" s="62"/>
      <c r="C36" s="11"/>
      <c r="D36" s="11"/>
      <c r="E36" s="11"/>
      <c r="F36" s="11"/>
      <c r="G36" s="11"/>
      <c r="H36" s="11"/>
      <c r="I36" s="11"/>
      <c r="J36" s="11"/>
      <c r="K36" s="11"/>
    </row>
    <row r="37" spans="1:11" ht="14.65" thickBot="1" x14ac:dyDescent="0.5">
      <c r="A37" s="11"/>
      <c r="B37" s="62"/>
      <c r="C37" s="729" t="s">
        <v>525</v>
      </c>
      <c r="D37" s="729"/>
      <c r="E37" s="729"/>
      <c r="F37" s="11"/>
      <c r="G37" s="11"/>
      <c r="H37" s="11"/>
      <c r="I37" s="11"/>
      <c r="J37" s="11"/>
      <c r="K37" s="11"/>
    </row>
    <row r="38" spans="1:11" ht="15" thickTop="1" thickBot="1" x14ac:dyDescent="0.5">
      <c r="A38" s="11"/>
      <c r="B38" s="62"/>
      <c r="C38" s="730"/>
      <c r="D38" s="731"/>
      <c r="E38" s="732"/>
      <c r="F38" s="11"/>
      <c r="G38" s="11"/>
      <c r="H38" s="11"/>
      <c r="I38" s="11"/>
      <c r="J38" s="11"/>
      <c r="K38" s="11"/>
    </row>
    <row r="39" spans="1:11" ht="14.65" thickTop="1" x14ac:dyDescent="0.45">
      <c r="A39" s="11"/>
      <c r="B39" s="62"/>
      <c r="C39" s="63"/>
      <c r="D39" s="63"/>
      <c r="E39" s="63"/>
      <c r="F39" s="11"/>
      <c r="G39" s="11"/>
      <c r="H39" s="11"/>
      <c r="I39" s="11"/>
      <c r="J39" s="11"/>
      <c r="K39" s="11"/>
    </row>
    <row r="40" spans="1:11" ht="17.25" thickBot="1" x14ac:dyDescent="0.55000000000000004">
      <c r="A40" s="11"/>
      <c r="B40" s="59"/>
      <c r="C40" s="16" t="s">
        <v>1279</v>
      </c>
      <c r="D40" s="15" t="s">
        <v>1280</v>
      </c>
      <c r="E40" s="41"/>
      <c r="F40" s="41"/>
      <c r="G40" s="41"/>
      <c r="H40" s="41"/>
      <c r="I40" s="41"/>
      <c r="J40" s="41"/>
      <c r="K40" s="11"/>
    </row>
    <row r="41" spans="1:11" ht="44.1" customHeight="1" thickTop="1" x14ac:dyDescent="0.45">
      <c r="A41" s="11"/>
      <c r="B41" s="59" t="s">
        <v>1281</v>
      </c>
      <c r="C41" s="608" t="s">
        <v>1282</v>
      </c>
      <c r="D41" s="608"/>
      <c r="E41" s="608"/>
      <c r="F41" s="608"/>
      <c r="G41" s="11"/>
      <c r="H41" s="11"/>
      <c r="I41" s="11"/>
      <c r="J41" s="11"/>
      <c r="K41" s="11"/>
    </row>
    <row r="42" spans="1:11" x14ac:dyDescent="0.45">
      <c r="A42" s="11"/>
      <c r="B42" s="59"/>
      <c r="C42" s="13" t="s">
        <v>1283</v>
      </c>
      <c r="D42" s="12"/>
      <c r="E42" s="12"/>
      <c r="F42" s="12"/>
      <c r="G42" s="11"/>
      <c r="H42" s="11"/>
      <c r="I42" s="11"/>
      <c r="J42" s="11"/>
      <c r="K42" s="11"/>
    </row>
    <row r="43" spans="1:11" x14ac:dyDescent="0.45">
      <c r="A43" s="11"/>
      <c r="B43" s="59"/>
      <c r="C43" s="13"/>
      <c r="D43" s="12"/>
      <c r="E43" s="12"/>
      <c r="F43" s="12"/>
      <c r="G43" s="11"/>
      <c r="H43" s="11"/>
      <c r="I43" s="11"/>
      <c r="J43" s="11"/>
      <c r="K43" s="11"/>
    </row>
    <row r="44" spans="1:11" x14ac:dyDescent="0.45">
      <c r="A44" s="11"/>
      <c r="B44" s="62"/>
      <c r="C44" s="11"/>
      <c r="D44" s="11"/>
      <c r="E44" s="64" t="s">
        <v>1284</v>
      </c>
      <c r="F44" s="64" t="s">
        <v>1285</v>
      </c>
      <c r="G44" s="11"/>
      <c r="H44" s="11"/>
      <c r="I44" s="11"/>
      <c r="J44" s="11"/>
      <c r="K44" s="11"/>
    </row>
    <row r="45" spans="1:11" ht="57.4" thickBot="1" x14ac:dyDescent="0.5">
      <c r="A45" s="11"/>
      <c r="B45" s="62"/>
      <c r="C45" s="52" t="s">
        <v>1286</v>
      </c>
      <c r="D45" s="52" t="s">
        <v>1287</v>
      </c>
      <c r="E45" s="53" t="s">
        <v>1288</v>
      </c>
      <c r="F45" s="22" t="s">
        <v>1289</v>
      </c>
      <c r="G45" s="11"/>
      <c r="H45" s="11"/>
      <c r="I45" s="11"/>
      <c r="J45" s="11"/>
      <c r="K45" s="11"/>
    </row>
    <row r="46" spans="1:11" ht="15" thickTop="1" thickBot="1" x14ac:dyDescent="0.5">
      <c r="A46" s="11"/>
      <c r="B46" s="62"/>
      <c r="C46" s="54" t="s">
        <v>204</v>
      </c>
      <c r="D46" s="55" t="s">
        <v>205</v>
      </c>
      <c r="E46" s="56"/>
      <c r="F46" s="56"/>
      <c r="G46" s="11"/>
      <c r="H46" s="11"/>
      <c r="I46" s="11"/>
      <c r="J46" s="11"/>
      <c r="K46" s="11"/>
    </row>
    <row r="47" spans="1:11" ht="15" thickTop="1" thickBot="1" x14ac:dyDescent="0.5">
      <c r="A47" s="11"/>
      <c r="B47" s="62"/>
      <c r="C47" s="54"/>
      <c r="D47" s="55" t="s">
        <v>206</v>
      </c>
      <c r="E47" s="56"/>
      <c r="F47" s="56"/>
      <c r="G47" s="11"/>
      <c r="H47" s="11"/>
      <c r="I47" s="11"/>
      <c r="J47" s="11"/>
      <c r="K47" s="11"/>
    </row>
    <row r="48" spans="1:11" ht="15" thickTop="1" thickBot="1" x14ac:dyDescent="0.5">
      <c r="A48" s="11"/>
      <c r="B48" s="62"/>
      <c r="C48" s="54"/>
      <c r="D48" s="55" t="s">
        <v>207</v>
      </c>
      <c r="E48" s="56"/>
      <c r="F48" s="56"/>
      <c r="G48" s="11"/>
      <c r="H48" s="11"/>
      <c r="I48" s="11"/>
      <c r="J48" s="11"/>
      <c r="K48" s="11"/>
    </row>
    <row r="49" spans="1:11" ht="15" thickTop="1" thickBot="1" x14ac:dyDescent="0.5">
      <c r="A49" s="11"/>
      <c r="B49" s="62"/>
      <c r="C49" s="54" t="s">
        <v>216</v>
      </c>
      <c r="D49" s="55" t="s">
        <v>1292</v>
      </c>
      <c r="E49" s="56"/>
      <c r="F49" s="56"/>
      <c r="G49" s="11"/>
      <c r="H49" s="11"/>
      <c r="I49" s="11"/>
      <c r="J49" s="11"/>
      <c r="K49" s="11"/>
    </row>
    <row r="50" spans="1:11" ht="15" thickTop="1" thickBot="1" x14ac:dyDescent="0.5">
      <c r="A50" s="11"/>
      <c r="B50" s="62"/>
      <c r="C50" s="54"/>
      <c r="D50" s="55" t="s">
        <v>277</v>
      </c>
      <c r="E50" s="56"/>
      <c r="F50" s="56"/>
      <c r="G50" s="11"/>
      <c r="H50" s="11"/>
      <c r="I50" s="11"/>
      <c r="J50" s="11"/>
      <c r="K50" s="11"/>
    </row>
    <row r="51" spans="1:11" ht="15" thickTop="1" thickBot="1" x14ac:dyDescent="0.5">
      <c r="A51" s="11"/>
      <c r="B51" s="62"/>
      <c r="C51" s="54"/>
      <c r="D51" s="55" t="s">
        <v>207</v>
      </c>
      <c r="E51" s="56"/>
      <c r="F51" s="56"/>
      <c r="G51" s="11"/>
      <c r="H51" s="11"/>
      <c r="I51" s="11"/>
      <c r="J51" s="11"/>
      <c r="K51" s="11"/>
    </row>
    <row r="52" spans="1:11" ht="15" thickTop="1" thickBot="1" x14ac:dyDescent="0.5">
      <c r="A52" s="11"/>
      <c r="B52" s="62"/>
      <c r="C52" s="57" t="s">
        <v>1293</v>
      </c>
      <c r="E52" s="56"/>
      <c r="F52" s="56"/>
      <c r="G52" s="11"/>
      <c r="H52" s="11"/>
      <c r="I52" s="11"/>
      <c r="J52" s="11"/>
      <c r="K52" s="11"/>
    </row>
    <row r="53" spans="1:11" ht="15" thickTop="1" thickBot="1" x14ac:dyDescent="0.5">
      <c r="A53" s="11"/>
      <c r="B53" s="62"/>
      <c r="C53" s="54" t="s">
        <v>219</v>
      </c>
      <c r="D53" s="55" t="s">
        <v>336</v>
      </c>
      <c r="E53" s="56"/>
      <c r="F53" s="56"/>
      <c r="G53" s="11"/>
      <c r="H53" s="11"/>
      <c r="I53" s="11"/>
      <c r="J53" s="11"/>
      <c r="K53" s="11"/>
    </row>
    <row r="54" spans="1:11" ht="15" thickTop="1" thickBot="1" x14ac:dyDescent="0.5">
      <c r="A54" s="11"/>
      <c r="B54" s="62"/>
      <c r="C54" s="54"/>
      <c r="D54" s="55" t="s">
        <v>337</v>
      </c>
      <c r="E54" s="56"/>
      <c r="F54" s="56"/>
      <c r="G54" s="11"/>
      <c r="H54" s="11"/>
      <c r="I54" s="11"/>
      <c r="J54" s="11"/>
      <c r="K54" s="11"/>
    </row>
    <row r="55" spans="1:11" ht="15" thickTop="1" thickBot="1" x14ac:dyDescent="0.5">
      <c r="A55" s="11"/>
      <c r="B55" s="62"/>
      <c r="C55" s="54"/>
      <c r="D55" s="55" t="s">
        <v>338</v>
      </c>
      <c r="E55" s="56"/>
      <c r="F55" s="56"/>
      <c r="G55" s="11"/>
      <c r="H55" s="11"/>
      <c r="I55" s="11"/>
      <c r="J55" s="11"/>
      <c r="K55" s="11"/>
    </row>
    <row r="56" spans="1:11" ht="15" thickTop="1" thickBot="1" x14ac:dyDescent="0.5">
      <c r="A56" s="11"/>
      <c r="B56" s="62"/>
      <c r="C56" s="54"/>
      <c r="D56" s="55" t="s">
        <v>339</v>
      </c>
      <c r="E56" s="56"/>
      <c r="F56" s="56"/>
      <c r="G56" s="11"/>
      <c r="H56" s="11"/>
      <c r="I56" s="11"/>
      <c r="J56" s="11"/>
      <c r="K56" s="11"/>
    </row>
    <row r="57" spans="1:11" ht="15" thickTop="1" thickBot="1" x14ac:dyDescent="0.5">
      <c r="A57" s="11"/>
      <c r="B57" s="62"/>
      <c r="C57" s="54"/>
      <c r="D57" s="55" t="s">
        <v>340</v>
      </c>
      <c r="E57" s="56"/>
      <c r="F57" s="56"/>
      <c r="G57" s="11"/>
      <c r="H57" s="11"/>
      <c r="I57" s="11"/>
      <c r="J57" s="11"/>
      <c r="K57" s="11"/>
    </row>
    <row r="58" spans="1:11" ht="15" thickTop="1" thickBot="1" x14ac:dyDescent="0.5">
      <c r="A58" s="11"/>
      <c r="B58" s="62"/>
      <c r="C58" s="54" t="s">
        <v>222</v>
      </c>
      <c r="D58" s="55" t="s">
        <v>392</v>
      </c>
      <c r="E58" s="56"/>
      <c r="F58" s="56"/>
      <c r="G58" s="11"/>
      <c r="H58" s="11"/>
      <c r="I58" s="11"/>
      <c r="J58" s="11"/>
      <c r="K58" s="11"/>
    </row>
    <row r="59" spans="1:11" ht="15" thickTop="1" thickBot="1" x14ac:dyDescent="0.5">
      <c r="A59" s="11"/>
      <c r="B59" s="62"/>
      <c r="C59" s="54"/>
      <c r="D59" s="55" t="s">
        <v>1294</v>
      </c>
      <c r="E59" s="56"/>
      <c r="F59" s="56"/>
      <c r="G59" s="11"/>
      <c r="H59" s="11"/>
      <c r="I59" s="11"/>
      <c r="J59" s="11"/>
      <c r="K59" s="11"/>
    </row>
    <row r="60" spans="1:11" ht="15" thickTop="1" thickBot="1" x14ac:dyDescent="0.5">
      <c r="A60" s="11"/>
      <c r="B60" s="62"/>
      <c r="C60" s="54" t="s">
        <v>225</v>
      </c>
      <c r="D60" s="55" t="s">
        <v>1295</v>
      </c>
      <c r="E60" s="56"/>
      <c r="F60" s="56"/>
      <c r="G60" s="11"/>
      <c r="H60" s="11"/>
      <c r="I60" s="11"/>
      <c r="J60" s="11"/>
      <c r="K60" s="11"/>
    </row>
    <row r="61" spans="1:11" ht="15" thickTop="1" thickBot="1" x14ac:dyDescent="0.5">
      <c r="A61" s="11"/>
      <c r="B61" s="62"/>
      <c r="C61" s="54"/>
      <c r="D61" s="55" t="s">
        <v>1296</v>
      </c>
      <c r="E61" s="56"/>
      <c r="F61" s="56"/>
      <c r="G61" s="11"/>
      <c r="H61" s="11"/>
      <c r="I61" s="11"/>
      <c r="J61" s="11"/>
      <c r="K61" s="11"/>
    </row>
    <row r="62" spans="1:11" ht="15" thickTop="1" thickBot="1" x14ac:dyDescent="0.5">
      <c r="A62" s="11"/>
      <c r="B62" s="62"/>
      <c r="C62" s="54"/>
      <c r="D62" s="55" t="s">
        <v>1297</v>
      </c>
      <c r="E62" s="56"/>
      <c r="F62" s="56"/>
      <c r="G62" s="11"/>
      <c r="H62" s="11"/>
      <c r="I62" s="11"/>
      <c r="J62" s="11"/>
      <c r="K62" s="11"/>
    </row>
    <row r="63" spans="1:11" ht="15" thickTop="1" thickBot="1" x14ac:dyDescent="0.5">
      <c r="A63" s="11"/>
      <c r="B63" s="62"/>
      <c r="C63" s="54"/>
      <c r="D63" s="55" t="s">
        <v>1298</v>
      </c>
      <c r="E63" s="56"/>
      <c r="F63" s="56"/>
      <c r="G63" s="11"/>
      <c r="H63" s="11"/>
      <c r="I63" s="11"/>
      <c r="J63" s="11"/>
      <c r="K63" s="11"/>
    </row>
    <row r="64" spans="1:11" ht="14.65" thickTop="1" x14ac:dyDescent="0.45">
      <c r="A64" s="11"/>
      <c r="B64" s="62"/>
      <c r="C64" s="284" t="s">
        <v>1299</v>
      </c>
      <c r="D64" s="285"/>
      <c r="E64" s="283"/>
      <c r="F64" s="283"/>
      <c r="G64" s="11"/>
      <c r="H64" s="11"/>
      <c r="I64" s="11"/>
      <c r="J64" s="11"/>
      <c r="K64" s="11"/>
    </row>
    <row r="65" spans="1:11" x14ac:dyDescent="0.45">
      <c r="A65" s="11"/>
      <c r="B65" s="62"/>
      <c r="C65" s="11" t="s">
        <v>1300</v>
      </c>
      <c r="D65" s="11"/>
      <c r="E65" s="11"/>
      <c r="F65" s="11"/>
      <c r="G65" s="11"/>
      <c r="H65" s="11"/>
      <c r="I65" s="11"/>
      <c r="J65" s="11"/>
      <c r="K65" s="11"/>
    </row>
    <row r="66" spans="1:11" x14ac:dyDescent="0.45">
      <c r="A66" s="11"/>
      <c r="B66" s="62"/>
      <c r="C66" s="280"/>
      <c r="D66" s="280"/>
      <c r="E66" s="280"/>
      <c r="F66" s="11"/>
      <c r="G66" s="11"/>
      <c r="H66" s="11"/>
      <c r="I66" s="11"/>
      <c r="J66" s="11"/>
      <c r="K66" s="11"/>
    </row>
    <row r="67" spans="1:11" ht="14.65" thickBot="1" x14ac:dyDescent="0.5">
      <c r="A67" s="11"/>
      <c r="B67" s="62"/>
      <c r="C67" s="729" t="s">
        <v>525</v>
      </c>
      <c r="D67" s="729"/>
      <c r="E67" s="729"/>
      <c r="F67" s="11"/>
      <c r="G67" s="11"/>
      <c r="H67" s="11"/>
      <c r="I67" s="11"/>
      <c r="J67" s="11"/>
      <c r="K67" s="11"/>
    </row>
    <row r="68" spans="1:11" ht="15" thickTop="1" thickBot="1" x14ac:dyDescent="0.5">
      <c r="A68" s="11"/>
      <c r="B68" s="62"/>
      <c r="C68" s="730"/>
      <c r="D68" s="731"/>
      <c r="E68" s="732"/>
      <c r="F68" s="11"/>
      <c r="G68" s="11"/>
      <c r="H68" s="11"/>
      <c r="I68" s="11"/>
      <c r="J68" s="11"/>
      <c r="K68" s="11"/>
    </row>
    <row r="69" spans="1:11" ht="14.65" thickTop="1" x14ac:dyDescent="0.45">
      <c r="A69" s="11"/>
      <c r="B69" s="62"/>
      <c r="C69" s="11"/>
      <c r="D69" s="11"/>
      <c r="E69" s="11"/>
      <c r="F69" s="11"/>
      <c r="G69" s="11"/>
      <c r="H69" s="11"/>
      <c r="I69" s="11"/>
      <c r="J69" s="11"/>
      <c r="K69" s="11"/>
    </row>
  </sheetData>
  <protectedRanges>
    <protectedRange sqref="E6:J35 C38 E46:F63 C68" name="Bereich1"/>
  </protectedRanges>
  <sortState ref="E185:E202">
    <sortCondition ref="E50"/>
  </sortState>
  <mergeCells count="15">
    <mergeCell ref="N1:O1"/>
    <mergeCell ref="C67:E67"/>
    <mergeCell ref="C68:E68"/>
    <mergeCell ref="C2:F2"/>
    <mergeCell ref="N2:N4"/>
    <mergeCell ref="N5:N8"/>
    <mergeCell ref="N9:N12"/>
    <mergeCell ref="C41:F41"/>
    <mergeCell ref="C37:E37"/>
    <mergeCell ref="C38:E38"/>
    <mergeCell ref="E4:F4"/>
    <mergeCell ref="G4:H4"/>
    <mergeCell ref="I4:J4"/>
    <mergeCell ref="C4:C5"/>
    <mergeCell ref="D4:D5"/>
  </mergeCells>
  <dataValidations count="4">
    <dataValidation type="whole" allowBlank="1" showInputMessage="1" showErrorMessage="1" errorTitle="Input not valid" error="Please enter a whole number to state how many countries within this region are included in the respective offer. _x000a__x000a_Example: If three countries in the Sub-Saharan region are included in your offer, please submit the number: 3" sqref="E46:F63">
      <formula1>0</formula1>
      <formula2>53</formula2>
    </dataValidation>
    <dataValidation type="list" allowBlank="1" showInputMessage="1" showErrorMessage="1" sqref="E6:F35">
      <formula1>$O$2:$O$4</formula1>
    </dataValidation>
    <dataValidation type="list" allowBlank="1" showInputMessage="1" showErrorMessage="1" sqref="I6:J35">
      <formula1>$O$9:$O$12</formula1>
    </dataValidation>
    <dataValidation type="list" allowBlank="1" showInputMessage="1" showErrorMessage="1" sqref="G6:H35">
      <formula1>$O$5:$O$8</formula1>
    </dataValidation>
  </dataValidations>
  <hyperlinks>
    <hyperlink ref="E44" location="FUP_nonEEA" display="Jump back to question XY on RLAH FUP"/>
    <hyperlink ref="F44" location="Alternative_tariffs_nonEEA" display="Jump back to question XY on alternative tariffs"/>
    <hyperlink ref="G2" location="'Transparency questionnaire'!C24" display="return to question 1.4."/>
    <hyperlink ref="D46" location="Northern_Africa" display="Northern Africa"/>
    <hyperlink ref="D47" location="Sub_Saharan_Africa" display="Sub-Saharan Africa"/>
    <hyperlink ref="D49" location="Latin_America_and_the_Caribbean" display="Latin America and the Carribean"/>
    <hyperlink ref="D50" location="Northern_America" display="Northern America"/>
    <hyperlink ref="D53" location="Central_Asia" display="Central Asia"/>
    <hyperlink ref="D54" location="Eastern_Asia" display="Eastern Asia"/>
    <hyperlink ref="D55" location="South_Eastern_Asia" display="South-Eastern Asia"/>
    <hyperlink ref="D56" location="Southern_Asia" display="Southern Asia"/>
    <hyperlink ref="D57" location="Western_Asia" display="Western Asia**"/>
    <hyperlink ref="D58" location="Non_EEA_Europe" display="Non-EEA Europe"/>
    <hyperlink ref="D59" location="Western_Balkan" display="Western Balkan "/>
    <hyperlink ref="D60" location="Australia_and_New_Zealand" display="Australia and New Zealand***"/>
    <hyperlink ref="D61" location="Melanesia" display="Melanesia***"/>
    <hyperlink ref="D62" location="Micronesia" display="Micronesia***"/>
    <hyperlink ref="D63" location="Polynesia" display="Polynesia***"/>
    <hyperlink ref="D48" location="Outermost_regions_Africa" display="Outermost regions"/>
    <hyperlink ref="D51" location="Outermost_regions_Americas" display="Outermost regions"/>
  </hyperlinks>
  <pageMargins left="0.7" right="0.7" top="0.78740157499999996" bottom="0.78740157499999996" header="0.3" footer="0.3"/>
  <pageSetup paperSize="9" scale="35" fitToHeight="0"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N1038"/>
  <sheetViews>
    <sheetView topLeftCell="A25" zoomScale="77" zoomScaleNormal="100" workbookViewId="0">
      <selection activeCell="N50" sqref="N50"/>
    </sheetView>
  </sheetViews>
  <sheetFormatPr defaultColWidth="11.59765625" defaultRowHeight="14.25" x14ac:dyDescent="0.45"/>
  <cols>
    <col min="4" max="4" width="26.3984375" customWidth="1"/>
    <col min="6" max="6" width="6.1328125" bestFit="1" customWidth="1"/>
    <col min="13" max="13" width="15.59765625" customWidth="1"/>
  </cols>
  <sheetData>
    <row r="1" spans="1:14" x14ac:dyDescent="0.45">
      <c r="A1" t="s">
        <v>1301</v>
      </c>
      <c r="B1" t="s">
        <v>1212</v>
      </c>
      <c r="C1" s="226" t="s">
        <v>1302</v>
      </c>
      <c r="D1" t="s">
        <v>1303</v>
      </c>
      <c r="E1" t="s">
        <v>1304</v>
      </c>
      <c r="F1" t="s">
        <v>1305</v>
      </c>
      <c r="G1" t="s">
        <v>1306</v>
      </c>
      <c r="H1" t="s">
        <v>1307</v>
      </c>
      <c r="I1" t="s">
        <v>1308</v>
      </c>
      <c r="J1" t="s">
        <v>1309</v>
      </c>
      <c r="K1" t="s">
        <v>1310</v>
      </c>
      <c r="L1" t="s">
        <v>1286</v>
      </c>
      <c r="M1" t="s">
        <v>1311</v>
      </c>
      <c r="N1" t="s">
        <v>1312</v>
      </c>
    </row>
    <row r="2" spans="1:14" x14ac:dyDescent="0.45">
      <c r="A2">
        <f>'Overview and definitions'!$C$4</f>
        <v>0</v>
      </c>
      <c r="B2">
        <f>'Overview and definitions'!$C$6</f>
        <v>0</v>
      </c>
      <c r="C2">
        <f>'Overview and definitions'!$C$7</f>
        <v>0</v>
      </c>
      <c r="D2" t="str">
        <f>'Data questionnaire - mobile'!$C$1</f>
        <v>Data questionnaire: Mobile services</v>
      </c>
      <c r="E2" t="s">
        <v>1313</v>
      </c>
      <c r="F2">
        <v>1</v>
      </c>
      <c r="G2" t="s">
        <v>486</v>
      </c>
      <c r="H2" t="s">
        <v>1314</v>
      </c>
      <c r="I2" t="str">
        <f>'Data questionnaire - mobile'!$E$10</f>
        <v>prepaid</v>
      </c>
      <c r="J2" t="s">
        <v>539</v>
      </c>
      <c r="M2" t="str">
        <f>'Data questionnaire - mobile'!$E$9</f>
        <v>As of 31.12.2024</v>
      </c>
      <c r="N2">
        <f>'Data questionnaire - mobile'!$E$11</f>
        <v>0</v>
      </c>
    </row>
    <row r="3" spans="1:14" x14ac:dyDescent="0.45">
      <c r="A3">
        <f>'Overview and definitions'!$C$4</f>
        <v>0</v>
      </c>
      <c r="B3">
        <f>'Overview and definitions'!$C$6</f>
        <v>0</v>
      </c>
      <c r="C3">
        <f>'Overview and definitions'!$C$7</f>
        <v>0</v>
      </c>
      <c r="D3" t="str">
        <f>'Data questionnaire - mobile'!$C$1</f>
        <v>Data questionnaire: Mobile services</v>
      </c>
      <c r="E3" t="s">
        <v>1313</v>
      </c>
      <c r="F3">
        <v>2</v>
      </c>
      <c r="G3" t="s">
        <v>486</v>
      </c>
      <c r="H3" t="s">
        <v>1314</v>
      </c>
      <c r="I3" t="str">
        <f>'Data questionnaire - mobile'!$F$10</f>
        <v>postpaid</v>
      </c>
      <c r="J3" t="s">
        <v>539</v>
      </c>
      <c r="M3" t="str">
        <f>'Data questionnaire - mobile'!$E$9</f>
        <v>As of 31.12.2024</v>
      </c>
      <c r="N3">
        <f>'Data questionnaire - mobile'!$F$11</f>
        <v>0</v>
      </c>
    </row>
    <row r="4" spans="1:14" x14ac:dyDescent="0.45">
      <c r="A4">
        <f>'Overview and definitions'!$C$4</f>
        <v>0</v>
      </c>
      <c r="B4">
        <f>'Overview and definitions'!$C$6</f>
        <v>0</v>
      </c>
      <c r="C4">
        <f>'Overview and definitions'!$C$7</f>
        <v>0</v>
      </c>
      <c r="D4" t="str">
        <f>'Data questionnaire - mobile'!$C$1</f>
        <v>Data questionnaire: Mobile services</v>
      </c>
      <c r="E4" t="s">
        <v>1313</v>
      </c>
      <c r="F4">
        <v>3</v>
      </c>
      <c r="G4" t="s">
        <v>486</v>
      </c>
      <c r="H4" t="s">
        <v>1314</v>
      </c>
      <c r="I4" t="str">
        <f>'Data questionnaire - mobile'!$G$9</f>
        <v>… of which are corporate</v>
      </c>
      <c r="J4" t="s">
        <v>539</v>
      </c>
      <c r="M4" t="str">
        <f>'Data questionnaire - mobile'!$E$9</f>
        <v>As of 31.12.2024</v>
      </c>
      <c r="N4">
        <f>'Data questionnaire - mobile'!$G$11</f>
        <v>0</v>
      </c>
    </row>
    <row r="5" spans="1:14" x14ac:dyDescent="0.45">
      <c r="A5">
        <f>'Overview and definitions'!$C$4</f>
        <v>0</v>
      </c>
      <c r="B5">
        <f>'Overview and definitions'!$C$6</f>
        <v>0</v>
      </c>
      <c r="C5">
        <f>'Overview and definitions'!$C$7</f>
        <v>0</v>
      </c>
      <c r="D5" t="str">
        <f>'Data questionnaire - mobile'!$C$1</f>
        <v>Data questionnaire: Mobile services</v>
      </c>
      <c r="E5" t="s">
        <v>1313</v>
      </c>
      <c r="F5">
        <v>4</v>
      </c>
      <c r="G5" t="s">
        <v>486</v>
      </c>
      <c r="H5" t="s">
        <v>1314</v>
      </c>
      <c r="I5" t="str">
        <f>'Data questionnaire - mobile'!$I$10</f>
        <v>prepaid</v>
      </c>
      <c r="J5" t="s">
        <v>539</v>
      </c>
      <c r="M5" t="str">
        <f>'Data questionnaire - mobile'!$I$9</f>
        <v>As of 31.03.2025</v>
      </c>
      <c r="N5">
        <f>'Data questionnaire - mobile'!$I$11</f>
        <v>0</v>
      </c>
    </row>
    <row r="6" spans="1:14" x14ac:dyDescent="0.45">
      <c r="A6">
        <f>'Overview and definitions'!$C$4</f>
        <v>0</v>
      </c>
      <c r="B6">
        <f>'Overview and definitions'!$C$6</f>
        <v>0</v>
      </c>
      <c r="C6">
        <f>'Overview and definitions'!$C$7</f>
        <v>0</v>
      </c>
      <c r="D6" t="str">
        <f>'Data questionnaire - mobile'!$C$1</f>
        <v>Data questionnaire: Mobile services</v>
      </c>
      <c r="E6" t="s">
        <v>1313</v>
      </c>
      <c r="F6">
        <v>5</v>
      </c>
      <c r="G6" t="s">
        <v>486</v>
      </c>
      <c r="H6" t="s">
        <v>1314</v>
      </c>
      <c r="I6" t="str">
        <f>'Data questionnaire - mobile'!$J$10</f>
        <v>postpaid</v>
      </c>
      <c r="J6" t="s">
        <v>539</v>
      </c>
      <c r="M6" t="str">
        <f>'Data questionnaire - mobile'!$I$9</f>
        <v>As of 31.03.2025</v>
      </c>
      <c r="N6">
        <f>'Data questionnaire - mobile'!$J$11</f>
        <v>0</v>
      </c>
    </row>
    <row r="7" spans="1:14" x14ac:dyDescent="0.45">
      <c r="A7">
        <f>'Overview and definitions'!$C$4</f>
        <v>0</v>
      </c>
      <c r="B7">
        <f>'Overview and definitions'!$C$6</f>
        <v>0</v>
      </c>
      <c r="C7">
        <f>'Overview and definitions'!$C$7</f>
        <v>0</v>
      </c>
      <c r="D7" t="str">
        <f>'Data questionnaire - mobile'!$C$1</f>
        <v>Data questionnaire: Mobile services</v>
      </c>
      <c r="E7" t="s">
        <v>1313</v>
      </c>
      <c r="F7">
        <v>6</v>
      </c>
      <c r="G7" t="s">
        <v>486</v>
      </c>
      <c r="H7" t="s">
        <v>1314</v>
      </c>
      <c r="I7">
        <f>'Data questionnaire - mobile'!$K$10</f>
        <v>0</v>
      </c>
      <c r="J7" t="s">
        <v>539</v>
      </c>
      <c r="M7" t="str">
        <f>'Data questionnaire - mobile'!$I$9</f>
        <v>As of 31.03.2025</v>
      </c>
      <c r="N7">
        <f>'Data questionnaire - mobile'!$K$11</f>
        <v>0</v>
      </c>
    </row>
    <row r="8" spans="1:14" x14ac:dyDescent="0.45">
      <c r="A8">
        <f>'Overview and definitions'!$C$4</f>
        <v>0</v>
      </c>
      <c r="B8">
        <f>'Overview and definitions'!$C$6</f>
        <v>0</v>
      </c>
      <c r="C8">
        <f>'Overview and definitions'!$C$7</f>
        <v>0</v>
      </c>
      <c r="D8" t="str">
        <f>'Data questionnaire - mobile'!$C$1</f>
        <v>Data questionnaire: Mobile services</v>
      </c>
      <c r="E8" t="s">
        <v>1313</v>
      </c>
      <c r="F8">
        <v>7</v>
      </c>
      <c r="G8" t="s">
        <v>486</v>
      </c>
      <c r="H8" t="s">
        <v>1314</v>
      </c>
      <c r="I8" t="str">
        <f>'Data questionnaire - mobile'!$M$10</f>
        <v>prepaid</v>
      </c>
      <c r="J8" t="s">
        <v>539</v>
      </c>
      <c r="M8" t="str">
        <f>'Data questionnaire - mobile'!$M$9</f>
        <v>As of 30.06.2025</v>
      </c>
      <c r="N8">
        <f>'Data questionnaire - mobile'!$M$11</f>
        <v>0</v>
      </c>
    </row>
    <row r="9" spans="1:14" x14ac:dyDescent="0.45">
      <c r="A9">
        <f>'Overview and definitions'!$C$4</f>
        <v>0</v>
      </c>
      <c r="B9">
        <f>'Overview and definitions'!$C$6</f>
        <v>0</v>
      </c>
      <c r="C9">
        <f>'Overview and definitions'!$C$7</f>
        <v>0</v>
      </c>
      <c r="D9" t="str">
        <f>'Data questionnaire - mobile'!$C$1</f>
        <v>Data questionnaire: Mobile services</v>
      </c>
      <c r="E9" t="s">
        <v>1313</v>
      </c>
      <c r="F9">
        <v>8</v>
      </c>
      <c r="G9" t="s">
        <v>486</v>
      </c>
      <c r="H9" t="s">
        <v>1314</v>
      </c>
      <c r="I9" t="str">
        <f>'Data questionnaire - mobile'!$N$10</f>
        <v>postpaid</v>
      </c>
      <c r="J9" t="s">
        <v>539</v>
      </c>
      <c r="M9" t="str">
        <f>'Data questionnaire - mobile'!$M$9</f>
        <v>As of 30.06.2025</v>
      </c>
      <c r="N9">
        <f>'Data questionnaire - mobile'!$N$11</f>
        <v>0</v>
      </c>
    </row>
    <row r="10" spans="1:14" x14ac:dyDescent="0.45">
      <c r="A10">
        <f>'Overview and definitions'!$C$4</f>
        <v>0</v>
      </c>
      <c r="B10">
        <f>'Overview and definitions'!$C$6</f>
        <v>0</v>
      </c>
      <c r="C10">
        <f>'Overview and definitions'!$C$7</f>
        <v>0</v>
      </c>
      <c r="D10" t="str">
        <f>'Data questionnaire - mobile'!$C$1</f>
        <v>Data questionnaire: Mobile services</v>
      </c>
      <c r="E10" t="s">
        <v>1313</v>
      </c>
      <c r="F10">
        <v>9</v>
      </c>
      <c r="G10" t="s">
        <v>486</v>
      </c>
      <c r="H10" t="s">
        <v>1314</v>
      </c>
      <c r="I10">
        <f>'Data questionnaire - mobile'!$O$10</f>
        <v>0</v>
      </c>
      <c r="J10" t="s">
        <v>539</v>
      </c>
      <c r="M10" t="str">
        <f>'Data questionnaire - mobile'!$M$9</f>
        <v>As of 30.06.2025</v>
      </c>
      <c r="N10">
        <f>'Data questionnaire - mobile'!$O$11</f>
        <v>0</v>
      </c>
    </row>
    <row r="11" spans="1:14" x14ac:dyDescent="0.45">
      <c r="A11">
        <f>'Overview and definitions'!$C$4</f>
        <v>0</v>
      </c>
      <c r="B11">
        <f>'Overview and definitions'!$C$6</f>
        <v>0</v>
      </c>
      <c r="C11">
        <f>'Overview and definitions'!$C$7</f>
        <v>0</v>
      </c>
      <c r="D11" t="str">
        <f>'Data questionnaire - mobile'!$C$1</f>
        <v>Data questionnaire: Mobile services</v>
      </c>
      <c r="E11" t="s">
        <v>1313</v>
      </c>
      <c r="F11">
        <v>10</v>
      </c>
      <c r="G11" t="s">
        <v>486</v>
      </c>
      <c r="H11" t="s">
        <v>1314</v>
      </c>
      <c r="I11" t="str">
        <f>'Data questionnaire - mobile'!$Q$10</f>
        <v>prepaid</v>
      </c>
      <c r="J11" t="s">
        <v>539</v>
      </c>
      <c r="M11" t="str">
        <f>'Data questionnaire - mobile'!$Q$9</f>
        <v>As of 30.09.2025</v>
      </c>
      <c r="N11">
        <f>'Data questionnaire - mobile'!$Q$11</f>
        <v>0</v>
      </c>
    </row>
    <row r="12" spans="1:14" x14ac:dyDescent="0.45">
      <c r="A12">
        <f>'Overview and definitions'!$C$4</f>
        <v>0</v>
      </c>
      <c r="B12">
        <f>'Overview and definitions'!$C$6</f>
        <v>0</v>
      </c>
      <c r="C12">
        <f>'Overview and definitions'!$C$7</f>
        <v>0</v>
      </c>
      <c r="D12" t="str">
        <f>'Data questionnaire - mobile'!$C$1</f>
        <v>Data questionnaire: Mobile services</v>
      </c>
      <c r="E12" t="s">
        <v>1313</v>
      </c>
      <c r="F12">
        <v>11</v>
      </c>
      <c r="G12" t="s">
        <v>486</v>
      </c>
      <c r="H12" t="s">
        <v>1314</v>
      </c>
      <c r="I12" t="str">
        <f>'Data questionnaire - mobile'!$R$10</f>
        <v>postpaid</v>
      </c>
      <c r="J12" t="s">
        <v>539</v>
      </c>
      <c r="M12" t="str">
        <f>'Data questionnaire - mobile'!$Q$9</f>
        <v>As of 30.09.2025</v>
      </c>
      <c r="N12">
        <f>'Data questionnaire - mobile'!$R$11</f>
        <v>0</v>
      </c>
    </row>
    <row r="13" spans="1:14" x14ac:dyDescent="0.45">
      <c r="A13">
        <f>'Overview and definitions'!$C$4</f>
        <v>0</v>
      </c>
      <c r="B13">
        <f>'Overview and definitions'!$C$6</f>
        <v>0</v>
      </c>
      <c r="C13">
        <f>'Overview and definitions'!$C$7</f>
        <v>0</v>
      </c>
      <c r="D13" t="str">
        <f>'Data questionnaire - mobile'!$C$1</f>
        <v>Data questionnaire: Mobile services</v>
      </c>
      <c r="E13" t="s">
        <v>1313</v>
      </c>
      <c r="F13">
        <v>12</v>
      </c>
      <c r="G13" t="s">
        <v>486</v>
      </c>
      <c r="H13" t="s">
        <v>1314</v>
      </c>
      <c r="I13">
        <f>'Data questionnaire - mobile'!$S$10</f>
        <v>0</v>
      </c>
      <c r="J13" t="s">
        <v>539</v>
      </c>
      <c r="M13" t="str">
        <f>'Data questionnaire - mobile'!$Q$9</f>
        <v>As of 30.09.2025</v>
      </c>
      <c r="N13">
        <f>'Data questionnaire - mobile'!$S$11</f>
        <v>0</v>
      </c>
    </row>
    <row r="14" spans="1:14" x14ac:dyDescent="0.45">
      <c r="A14">
        <f>'Overview and definitions'!$C$4</f>
        <v>0</v>
      </c>
      <c r="B14">
        <f>'Overview and definitions'!$C$6</f>
        <v>0</v>
      </c>
      <c r="C14">
        <f>'Overview and definitions'!$C$7</f>
        <v>0</v>
      </c>
      <c r="D14" t="str">
        <f>'Data questionnaire - mobile'!$C$1</f>
        <v>Data questionnaire: Mobile services</v>
      </c>
      <c r="E14" t="s">
        <v>1313</v>
      </c>
      <c r="F14">
        <v>13</v>
      </c>
      <c r="G14" t="str">
        <f>'Data questionnaire - mobile'!$B$13</f>
        <v>1.1.2.</v>
      </c>
      <c r="H14" t="s">
        <v>1314</v>
      </c>
      <c r="I14" t="str">
        <f>'Data questionnaire - mobile'!$E$10</f>
        <v>prepaid</v>
      </c>
      <c r="J14" t="s">
        <v>169</v>
      </c>
      <c r="M14" t="str">
        <f>'Data questionnaire - mobile'!$E$9</f>
        <v>As of 31.12.2024</v>
      </c>
      <c r="N14">
        <f>'Data questionnaire - mobile'!$E$13</f>
        <v>0</v>
      </c>
    </row>
    <row r="15" spans="1:14" x14ac:dyDescent="0.45">
      <c r="A15">
        <f>'Overview and definitions'!$C$4</f>
        <v>0</v>
      </c>
      <c r="B15">
        <f>'Overview and definitions'!$C$6</f>
        <v>0</v>
      </c>
      <c r="C15">
        <f>'Overview and definitions'!$C$7</f>
        <v>0</v>
      </c>
      <c r="D15" t="str">
        <f>'Data questionnaire - mobile'!$C$1</f>
        <v>Data questionnaire: Mobile services</v>
      </c>
      <c r="E15" t="s">
        <v>1313</v>
      </c>
      <c r="F15">
        <v>14</v>
      </c>
      <c r="G15" t="str">
        <f>'Data questionnaire - mobile'!$B$13</f>
        <v>1.1.2.</v>
      </c>
      <c r="H15" t="s">
        <v>1314</v>
      </c>
      <c r="I15" t="str">
        <f>'Data questionnaire - mobile'!$F$10</f>
        <v>postpaid</v>
      </c>
      <c r="J15" t="s">
        <v>169</v>
      </c>
      <c r="M15" t="str">
        <f>'Data questionnaire - mobile'!$E$9</f>
        <v>As of 31.12.2024</v>
      </c>
      <c r="N15">
        <f>'Data questionnaire - mobile'!$F$13</f>
        <v>0</v>
      </c>
    </row>
    <row r="16" spans="1:14" x14ac:dyDescent="0.45">
      <c r="A16">
        <f>'Overview and definitions'!$C$4</f>
        <v>0</v>
      </c>
      <c r="B16">
        <f>'Overview and definitions'!$C$6</f>
        <v>0</v>
      </c>
      <c r="C16">
        <f>'Overview and definitions'!$C$7</f>
        <v>0</v>
      </c>
      <c r="D16" t="str">
        <f>'Data questionnaire - mobile'!$C$1</f>
        <v>Data questionnaire: Mobile services</v>
      </c>
      <c r="E16" t="s">
        <v>1313</v>
      </c>
      <c r="F16">
        <v>15</v>
      </c>
      <c r="G16" t="str">
        <f>'Data questionnaire - mobile'!$B$13</f>
        <v>1.1.2.</v>
      </c>
      <c r="H16" t="s">
        <v>1314</v>
      </c>
      <c r="I16" t="str">
        <f>'Data questionnaire - mobile'!$G$9</f>
        <v>… of which are corporate</v>
      </c>
      <c r="J16" t="s">
        <v>169</v>
      </c>
      <c r="M16" t="str">
        <f>'Data questionnaire - mobile'!$E$9</f>
        <v>As of 31.12.2024</v>
      </c>
      <c r="N16">
        <f>'Data questionnaire - mobile'!$G$13</f>
        <v>0</v>
      </c>
    </row>
    <row r="17" spans="1:14" x14ac:dyDescent="0.45">
      <c r="A17">
        <f>'Overview and definitions'!$C$4</f>
        <v>0</v>
      </c>
      <c r="B17">
        <f>'Overview and definitions'!$C$6</f>
        <v>0</v>
      </c>
      <c r="C17">
        <f>'Overview and definitions'!$C$7</f>
        <v>0</v>
      </c>
      <c r="D17" t="str">
        <f>'Data questionnaire - mobile'!$C$1</f>
        <v>Data questionnaire: Mobile services</v>
      </c>
      <c r="E17" t="s">
        <v>1313</v>
      </c>
      <c r="F17">
        <v>16</v>
      </c>
      <c r="G17" t="str">
        <f>'Data questionnaire - mobile'!$B$13</f>
        <v>1.1.2.</v>
      </c>
      <c r="H17" t="s">
        <v>1314</v>
      </c>
      <c r="I17" t="str">
        <f>'Data questionnaire - mobile'!$I$10</f>
        <v>prepaid</v>
      </c>
      <c r="J17" t="s">
        <v>169</v>
      </c>
      <c r="M17" t="str">
        <f>'Data questionnaire - mobile'!$I$9</f>
        <v>As of 31.03.2025</v>
      </c>
      <c r="N17">
        <f>'Data questionnaire - mobile'!$I$13</f>
        <v>0</v>
      </c>
    </row>
    <row r="18" spans="1:14" x14ac:dyDescent="0.45">
      <c r="A18">
        <f>'Overview and definitions'!$C$4</f>
        <v>0</v>
      </c>
      <c r="B18">
        <f>'Overview and definitions'!$C$6</f>
        <v>0</v>
      </c>
      <c r="C18">
        <f>'Overview and definitions'!$C$7</f>
        <v>0</v>
      </c>
      <c r="D18" t="str">
        <f>'Data questionnaire - mobile'!$C$1</f>
        <v>Data questionnaire: Mobile services</v>
      </c>
      <c r="E18" t="s">
        <v>1313</v>
      </c>
      <c r="F18">
        <v>17</v>
      </c>
      <c r="G18" t="str">
        <f>'Data questionnaire - mobile'!$B$13</f>
        <v>1.1.2.</v>
      </c>
      <c r="H18" t="s">
        <v>1314</v>
      </c>
      <c r="I18" t="str">
        <f>'Data questionnaire - mobile'!$J$10</f>
        <v>postpaid</v>
      </c>
      <c r="J18" t="s">
        <v>169</v>
      </c>
      <c r="M18" t="str">
        <f>'Data questionnaire - mobile'!$I$9</f>
        <v>As of 31.03.2025</v>
      </c>
      <c r="N18">
        <f>'Data questionnaire - mobile'!$J$13</f>
        <v>0</v>
      </c>
    </row>
    <row r="19" spans="1:14" x14ac:dyDescent="0.45">
      <c r="A19">
        <f>'Overview and definitions'!$C$4</f>
        <v>0</v>
      </c>
      <c r="B19">
        <f>'Overview and definitions'!$C$6</f>
        <v>0</v>
      </c>
      <c r="C19">
        <f>'Overview and definitions'!$C$7</f>
        <v>0</v>
      </c>
      <c r="D19" t="str">
        <f>'Data questionnaire - mobile'!$C$1</f>
        <v>Data questionnaire: Mobile services</v>
      </c>
      <c r="E19" t="s">
        <v>1313</v>
      </c>
      <c r="F19">
        <v>18</v>
      </c>
      <c r="G19" t="str">
        <f>'Data questionnaire - mobile'!$B$13</f>
        <v>1.1.2.</v>
      </c>
      <c r="H19" t="s">
        <v>1314</v>
      </c>
      <c r="I19">
        <f>'Data questionnaire - mobile'!$K$10</f>
        <v>0</v>
      </c>
      <c r="J19" t="s">
        <v>169</v>
      </c>
      <c r="M19" t="str">
        <f>'Data questionnaire - mobile'!$I$9</f>
        <v>As of 31.03.2025</v>
      </c>
      <c r="N19">
        <f>'Data questionnaire - mobile'!$K$13</f>
        <v>0</v>
      </c>
    </row>
    <row r="20" spans="1:14" x14ac:dyDescent="0.45">
      <c r="A20">
        <f>'Overview and definitions'!$C$4</f>
        <v>0</v>
      </c>
      <c r="B20">
        <f>'Overview and definitions'!$C$6</f>
        <v>0</v>
      </c>
      <c r="C20">
        <f>'Overview and definitions'!$C$7</f>
        <v>0</v>
      </c>
      <c r="D20" t="str">
        <f>'Data questionnaire - mobile'!$C$1</f>
        <v>Data questionnaire: Mobile services</v>
      </c>
      <c r="E20" t="s">
        <v>1313</v>
      </c>
      <c r="F20">
        <v>19</v>
      </c>
      <c r="G20" t="str">
        <f>'Data questionnaire - mobile'!$B$13</f>
        <v>1.1.2.</v>
      </c>
      <c r="H20" t="s">
        <v>1314</v>
      </c>
      <c r="I20" t="str">
        <f>'Data questionnaire - mobile'!$M$10</f>
        <v>prepaid</v>
      </c>
      <c r="J20" t="s">
        <v>169</v>
      </c>
      <c r="M20" t="str">
        <f>'Data questionnaire - mobile'!$M$9</f>
        <v>As of 30.06.2025</v>
      </c>
      <c r="N20">
        <f>'Data questionnaire - mobile'!$M$13</f>
        <v>0</v>
      </c>
    </row>
    <row r="21" spans="1:14" x14ac:dyDescent="0.45">
      <c r="A21">
        <f>'Overview and definitions'!$C$4</f>
        <v>0</v>
      </c>
      <c r="B21">
        <f>'Overview and definitions'!$C$6</f>
        <v>0</v>
      </c>
      <c r="C21">
        <f>'Overview and definitions'!$C$7</f>
        <v>0</v>
      </c>
      <c r="D21" t="str">
        <f>'Data questionnaire - mobile'!$C$1</f>
        <v>Data questionnaire: Mobile services</v>
      </c>
      <c r="E21" t="s">
        <v>1313</v>
      </c>
      <c r="F21">
        <v>20</v>
      </c>
      <c r="G21" t="str">
        <f>'Data questionnaire - mobile'!$B$13</f>
        <v>1.1.2.</v>
      </c>
      <c r="H21" t="s">
        <v>1314</v>
      </c>
      <c r="I21" t="str">
        <f>'Data questionnaire - mobile'!$N$10</f>
        <v>postpaid</v>
      </c>
      <c r="J21" t="s">
        <v>169</v>
      </c>
      <c r="M21" t="str">
        <f>'Data questionnaire - mobile'!$M$9</f>
        <v>As of 30.06.2025</v>
      </c>
      <c r="N21">
        <f>'Data questionnaire - mobile'!$N$13</f>
        <v>0</v>
      </c>
    </row>
    <row r="22" spans="1:14" x14ac:dyDescent="0.45">
      <c r="A22">
        <f>'Overview and definitions'!$C$4</f>
        <v>0</v>
      </c>
      <c r="B22">
        <f>'Overview and definitions'!$C$6</f>
        <v>0</v>
      </c>
      <c r="C22">
        <f>'Overview and definitions'!$C$7</f>
        <v>0</v>
      </c>
      <c r="D22" t="str">
        <f>'Data questionnaire - mobile'!$C$1</f>
        <v>Data questionnaire: Mobile services</v>
      </c>
      <c r="E22" t="s">
        <v>1313</v>
      </c>
      <c r="F22">
        <v>21</v>
      </c>
      <c r="G22" t="str">
        <f>'Data questionnaire - mobile'!$B$13</f>
        <v>1.1.2.</v>
      </c>
      <c r="H22" t="s">
        <v>1314</v>
      </c>
      <c r="I22">
        <f>'Data questionnaire - mobile'!$O$10</f>
        <v>0</v>
      </c>
      <c r="J22" t="s">
        <v>169</v>
      </c>
      <c r="M22" t="str">
        <f>'Data questionnaire - mobile'!$M$9</f>
        <v>As of 30.06.2025</v>
      </c>
      <c r="N22">
        <f>'Data questionnaire - mobile'!$O$13</f>
        <v>0</v>
      </c>
    </row>
    <row r="23" spans="1:14" x14ac:dyDescent="0.45">
      <c r="A23">
        <f>'Overview and definitions'!$C$4</f>
        <v>0</v>
      </c>
      <c r="B23">
        <f>'Overview and definitions'!$C$6</f>
        <v>0</v>
      </c>
      <c r="C23">
        <f>'Overview and definitions'!$C$7</f>
        <v>0</v>
      </c>
      <c r="D23" t="str">
        <f>'Data questionnaire - mobile'!$C$1</f>
        <v>Data questionnaire: Mobile services</v>
      </c>
      <c r="E23" t="s">
        <v>1313</v>
      </c>
      <c r="F23">
        <v>22</v>
      </c>
      <c r="G23" t="str">
        <f>'Data questionnaire - mobile'!$B$13</f>
        <v>1.1.2.</v>
      </c>
      <c r="H23" t="s">
        <v>1314</v>
      </c>
      <c r="I23" t="str">
        <f>'Data questionnaire - mobile'!$Q$10</f>
        <v>prepaid</v>
      </c>
      <c r="J23" t="s">
        <v>169</v>
      </c>
      <c r="M23" t="str">
        <f>'Data questionnaire - mobile'!$Q$9</f>
        <v>As of 30.09.2025</v>
      </c>
      <c r="N23">
        <f>'Data questionnaire - mobile'!$Q$13</f>
        <v>0</v>
      </c>
    </row>
    <row r="24" spans="1:14" x14ac:dyDescent="0.45">
      <c r="A24">
        <f>'Overview and definitions'!$C$4</f>
        <v>0</v>
      </c>
      <c r="B24">
        <f>'Overview and definitions'!$C$6</f>
        <v>0</v>
      </c>
      <c r="C24">
        <f>'Overview and definitions'!$C$7</f>
        <v>0</v>
      </c>
      <c r="D24" t="str">
        <f>'Data questionnaire - mobile'!$C$1</f>
        <v>Data questionnaire: Mobile services</v>
      </c>
      <c r="E24" t="s">
        <v>1313</v>
      </c>
      <c r="F24">
        <v>23</v>
      </c>
      <c r="G24" t="str">
        <f>'Data questionnaire - mobile'!$B$13</f>
        <v>1.1.2.</v>
      </c>
      <c r="H24" t="s">
        <v>1314</v>
      </c>
      <c r="I24" t="str">
        <f>'Data questionnaire - mobile'!$R$10</f>
        <v>postpaid</v>
      </c>
      <c r="J24" t="s">
        <v>169</v>
      </c>
      <c r="M24" t="str">
        <f>'Data questionnaire - mobile'!$Q$9</f>
        <v>As of 30.09.2025</v>
      </c>
      <c r="N24">
        <f>'Data questionnaire - mobile'!$R$13</f>
        <v>0</v>
      </c>
    </row>
    <row r="25" spans="1:14" x14ac:dyDescent="0.45">
      <c r="A25">
        <f>'Overview and definitions'!$C$4</f>
        <v>0</v>
      </c>
      <c r="B25">
        <f>'Overview and definitions'!$C$6</f>
        <v>0</v>
      </c>
      <c r="C25">
        <f>'Overview and definitions'!$C$7</f>
        <v>0</v>
      </c>
      <c r="D25" t="str">
        <f>'Data questionnaire - mobile'!$C$1</f>
        <v>Data questionnaire: Mobile services</v>
      </c>
      <c r="E25" t="s">
        <v>1313</v>
      </c>
      <c r="F25">
        <v>24</v>
      </c>
      <c r="G25" t="str">
        <f>'Data questionnaire - mobile'!$B$13</f>
        <v>1.1.2.</v>
      </c>
      <c r="H25" t="s">
        <v>1314</v>
      </c>
      <c r="I25">
        <f>'Data questionnaire - mobile'!$S$10</f>
        <v>0</v>
      </c>
      <c r="J25" t="s">
        <v>169</v>
      </c>
      <c r="M25" t="str">
        <f>'Data questionnaire - mobile'!$Q$9</f>
        <v>As of 30.09.2025</v>
      </c>
      <c r="N25">
        <f>'Data questionnaire - mobile'!$S$13</f>
        <v>0</v>
      </c>
    </row>
    <row r="26" spans="1:14" x14ac:dyDescent="0.45">
      <c r="A26">
        <f>'Overview and definitions'!$C$4</f>
        <v>0</v>
      </c>
      <c r="B26">
        <f>'Overview and definitions'!$C$6</f>
        <v>0</v>
      </c>
      <c r="C26">
        <f>'Overview and definitions'!$C$7</f>
        <v>0</v>
      </c>
      <c r="D26" t="str">
        <f>'Data questionnaire - mobile'!$C$1</f>
        <v>Data questionnaire: Mobile services</v>
      </c>
      <c r="E26" t="s">
        <v>1313</v>
      </c>
      <c r="F26">
        <v>25</v>
      </c>
      <c r="G26" t="str">
        <f>'Data questionnaire - mobile'!$B$15</f>
        <v>1.1.3.</v>
      </c>
      <c r="H26" t="s">
        <v>1314</v>
      </c>
      <c r="I26" t="str">
        <f>'Data questionnaire - mobile'!$E$10</f>
        <v>prepaid</v>
      </c>
      <c r="J26" t="s">
        <v>575</v>
      </c>
      <c r="M26" t="str">
        <f>'Data questionnaire - mobile'!$E$9</f>
        <v>As of 31.12.2024</v>
      </c>
      <c r="N26">
        <f>'Data questionnaire - mobile'!$E$15</f>
        <v>0</v>
      </c>
    </row>
    <row r="27" spans="1:14" x14ac:dyDescent="0.45">
      <c r="A27">
        <f>'Overview and definitions'!$C$4</f>
        <v>0</v>
      </c>
      <c r="B27">
        <f>'Overview and definitions'!$C$6</f>
        <v>0</v>
      </c>
      <c r="C27">
        <f>'Overview and definitions'!$C$7</f>
        <v>0</v>
      </c>
      <c r="D27" t="str">
        <f>'Data questionnaire - mobile'!$C$1</f>
        <v>Data questionnaire: Mobile services</v>
      </c>
      <c r="E27" t="s">
        <v>1313</v>
      </c>
      <c r="F27">
        <v>26</v>
      </c>
      <c r="G27" t="str">
        <f>'Data questionnaire - mobile'!$B$15</f>
        <v>1.1.3.</v>
      </c>
      <c r="H27" t="s">
        <v>1314</v>
      </c>
      <c r="I27" t="str">
        <f>'Data questionnaire - mobile'!$F$10</f>
        <v>postpaid</v>
      </c>
      <c r="J27" t="s">
        <v>575</v>
      </c>
      <c r="M27" t="str">
        <f>'Data questionnaire - mobile'!$E$9</f>
        <v>As of 31.12.2024</v>
      </c>
      <c r="N27">
        <f>'Data questionnaire - mobile'!$F$15</f>
        <v>0</v>
      </c>
    </row>
    <row r="28" spans="1:14" x14ac:dyDescent="0.45">
      <c r="A28">
        <f>'Overview and definitions'!$C$4</f>
        <v>0</v>
      </c>
      <c r="B28">
        <f>'Overview and definitions'!$C$6</f>
        <v>0</v>
      </c>
      <c r="C28">
        <f>'Overview and definitions'!$C$7</f>
        <v>0</v>
      </c>
      <c r="D28" t="str">
        <f>'Data questionnaire - mobile'!$C$1</f>
        <v>Data questionnaire: Mobile services</v>
      </c>
      <c r="E28" t="s">
        <v>1313</v>
      </c>
      <c r="F28">
        <v>27</v>
      </c>
      <c r="G28" t="str">
        <f>'Data questionnaire - mobile'!$B$15</f>
        <v>1.1.3.</v>
      </c>
      <c r="H28" t="s">
        <v>1314</v>
      </c>
      <c r="I28" t="str">
        <f>'Data questionnaire - mobile'!$G$9</f>
        <v>… of which are corporate</v>
      </c>
      <c r="J28" t="s">
        <v>575</v>
      </c>
      <c r="M28" t="str">
        <f>'Data questionnaire - mobile'!$E$9</f>
        <v>As of 31.12.2024</v>
      </c>
      <c r="N28">
        <f>'Data questionnaire - mobile'!$G$15</f>
        <v>0</v>
      </c>
    </row>
    <row r="29" spans="1:14" x14ac:dyDescent="0.45">
      <c r="A29">
        <f>'Overview and definitions'!$C$4</f>
        <v>0</v>
      </c>
      <c r="B29">
        <f>'Overview and definitions'!$C$6</f>
        <v>0</v>
      </c>
      <c r="C29">
        <f>'Overview and definitions'!$C$7</f>
        <v>0</v>
      </c>
      <c r="D29" t="str">
        <f>'Data questionnaire - mobile'!$C$1</f>
        <v>Data questionnaire: Mobile services</v>
      </c>
      <c r="E29" t="s">
        <v>1313</v>
      </c>
      <c r="F29">
        <v>28</v>
      </c>
      <c r="G29" t="str">
        <f>'Data questionnaire - mobile'!$B$15</f>
        <v>1.1.3.</v>
      </c>
      <c r="H29" t="s">
        <v>1314</v>
      </c>
      <c r="I29" t="str">
        <f>'Data questionnaire - mobile'!$I$10</f>
        <v>prepaid</v>
      </c>
      <c r="J29" t="s">
        <v>575</v>
      </c>
      <c r="M29" t="str">
        <f>'Data questionnaire - mobile'!$I$9</f>
        <v>As of 31.03.2025</v>
      </c>
      <c r="N29">
        <f>'Data questionnaire - mobile'!$I$15</f>
        <v>0</v>
      </c>
    </row>
    <row r="30" spans="1:14" x14ac:dyDescent="0.45">
      <c r="A30">
        <f>'Overview and definitions'!$C$4</f>
        <v>0</v>
      </c>
      <c r="B30">
        <f>'Overview and definitions'!$C$6</f>
        <v>0</v>
      </c>
      <c r="C30">
        <f>'Overview and definitions'!$C$7</f>
        <v>0</v>
      </c>
      <c r="D30" t="str">
        <f>'Data questionnaire - mobile'!$C$1</f>
        <v>Data questionnaire: Mobile services</v>
      </c>
      <c r="E30" t="s">
        <v>1313</v>
      </c>
      <c r="F30">
        <v>29</v>
      </c>
      <c r="G30" t="str">
        <f>'Data questionnaire - mobile'!$B$15</f>
        <v>1.1.3.</v>
      </c>
      <c r="H30" t="s">
        <v>1314</v>
      </c>
      <c r="I30" t="str">
        <f>'Data questionnaire - mobile'!$J$10</f>
        <v>postpaid</v>
      </c>
      <c r="J30" t="s">
        <v>575</v>
      </c>
      <c r="M30" t="str">
        <f>'Data questionnaire - mobile'!$I$9</f>
        <v>As of 31.03.2025</v>
      </c>
      <c r="N30">
        <f>'Data questionnaire - mobile'!$J$15</f>
        <v>0</v>
      </c>
    </row>
    <row r="31" spans="1:14" x14ac:dyDescent="0.45">
      <c r="A31">
        <f>'Overview and definitions'!$C$4</f>
        <v>0</v>
      </c>
      <c r="B31">
        <f>'Overview and definitions'!$C$6</f>
        <v>0</v>
      </c>
      <c r="C31">
        <f>'Overview and definitions'!$C$7</f>
        <v>0</v>
      </c>
      <c r="D31" t="str">
        <f>'Data questionnaire - mobile'!$C$1</f>
        <v>Data questionnaire: Mobile services</v>
      </c>
      <c r="E31" t="s">
        <v>1313</v>
      </c>
      <c r="F31">
        <v>30</v>
      </c>
      <c r="G31" t="str">
        <f>'Data questionnaire - mobile'!$B$15</f>
        <v>1.1.3.</v>
      </c>
      <c r="H31" t="s">
        <v>1314</v>
      </c>
      <c r="I31">
        <f>'Data questionnaire - mobile'!$K$10</f>
        <v>0</v>
      </c>
      <c r="J31" t="s">
        <v>575</v>
      </c>
      <c r="M31" t="str">
        <f>'Data questionnaire - mobile'!$I$9</f>
        <v>As of 31.03.2025</v>
      </c>
      <c r="N31">
        <f>'Data questionnaire - mobile'!$K$15</f>
        <v>0</v>
      </c>
    </row>
    <row r="32" spans="1:14" x14ac:dyDescent="0.45">
      <c r="A32">
        <f>'Overview and definitions'!$C$4</f>
        <v>0</v>
      </c>
      <c r="B32">
        <f>'Overview and definitions'!$C$6</f>
        <v>0</v>
      </c>
      <c r="C32">
        <f>'Overview and definitions'!$C$7</f>
        <v>0</v>
      </c>
      <c r="D32" t="str">
        <f>'Data questionnaire - mobile'!$C$1</f>
        <v>Data questionnaire: Mobile services</v>
      </c>
      <c r="E32" t="s">
        <v>1313</v>
      </c>
      <c r="F32">
        <v>31</v>
      </c>
      <c r="G32" t="str">
        <f>'Data questionnaire - mobile'!$B$15</f>
        <v>1.1.3.</v>
      </c>
      <c r="H32" t="s">
        <v>1314</v>
      </c>
      <c r="I32" t="str">
        <f>'Data questionnaire - mobile'!$M$10</f>
        <v>prepaid</v>
      </c>
      <c r="J32" t="s">
        <v>575</v>
      </c>
      <c r="M32" t="str">
        <f>'Data questionnaire - mobile'!$M$9</f>
        <v>As of 30.06.2025</v>
      </c>
      <c r="N32">
        <f>'Data questionnaire - mobile'!$M$15</f>
        <v>0</v>
      </c>
    </row>
    <row r="33" spans="1:14" x14ac:dyDescent="0.45">
      <c r="A33">
        <f>'Overview and definitions'!$C$4</f>
        <v>0</v>
      </c>
      <c r="B33">
        <f>'Overview and definitions'!$C$6</f>
        <v>0</v>
      </c>
      <c r="C33">
        <f>'Overview and definitions'!$C$7</f>
        <v>0</v>
      </c>
      <c r="D33" t="str">
        <f>'Data questionnaire - mobile'!$C$1</f>
        <v>Data questionnaire: Mobile services</v>
      </c>
      <c r="E33" t="s">
        <v>1313</v>
      </c>
      <c r="F33">
        <v>32</v>
      </c>
      <c r="G33" t="str">
        <f>'Data questionnaire - mobile'!$B$15</f>
        <v>1.1.3.</v>
      </c>
      <c r="H33" t="s">
        <v>1314</v>
      </c>
      <c r="I33" t="str">
        <f>'Data questionnaire - mobile'!$N$10</f>
        <v>postpaid</v>
      </c>
      <c r="J33" t="s">
        <v>575</v>
      </c>
      <c r="M33" t="str">
        <f>'Data questionnaire - mobile'!$M$9</f>
        <v>As of 30.06.2025</v>
      </c>
      <c r="N33">
        <f>'Data questionnaire - mobile'!$N$15</f>
        <v>0</v>
      </c>
    </row>
    <row r="34" spans="1:14" x14ac:dyDescent="0.45">
      <c r="A34">
        <f>'Overview and definitions'!$C$4</f>
        <v>0</v>
      </c>
      <c r="B34">
        <f>'Overview and definitions'!$C$6</f>
        <v>0</v>
      </c>
      <c r="C34">
        <f>'Overview and definitions'!$C$7</f>
        <v>0</v>
      </c>
      <c r="D34" t="str">
        <f>'Data questionnaire - mobile'!$C$1</f>
        <v>Data questionnaire: Mobile services</v>
      </c>
      <c r="E34" t="s">
        <v>1313</v>
      </c>
      <c r="F34">
        <v>33</v>
      </c>
      <c r="G34" t="str">
        <f>'Data questionnaire - mobile'!$B$15</f>
        <v>1.1.3.</v>
      </c>
      <c r="H34" t="s">
        <v>1314</v>
      </c>
      <c r="I34">
        <f>'Data questionnaire - mobile'!$O$10</f>
        <v>0</v>
      </c>
      <c r="J34" t="s">
        <v>575</v>
      </c>
      <c r="M34" t="str">
        <f>'Data questionnaire - mobile'!$M$9</f>
        <v>As of 30.06.2025</v>
      </c>
      <c r="N34">
        <f>'Data questionnaire - mobile'!$O$15</f>
        <v>0</v>
      </c>
    </row>
    <row r="35" spans="1:14" x14ac:dyDescent="0.45">
      <c r="A35">
        <f>'Overview and definitions'!$C$4</f>
        <v>0</v>
      </c>
      <c r="B35">
        <f>'Overview and definitions'!$C$6</f>
        <v>0</v>
      </c>
      <c r="C35">
        <f>'Overview and definitions'!$C$7</f>
        <v>0</v>
      </c>
      <c r="D35" t="str">
        <f>'Data questionnaire - mobile'!$C$1</f>
        <v>Data questionnaire: Mobile services</v>
      </c>
      <c r="E35" t="s">
        <v>1313</v>
      </c>
      <c r="F35">
        <v>34</v>
      </c>
      <c r="G35" t="str">
        <f>'Data questionnaire - mobile'!$B$15</f>
        <v>1.1.3.</v>
      </c>
      <c r="H35" t="s">
        <v>1314</v>
      </c>
      <c r="I35" t="str">
        <f>'Data questionnaire - mobile'!$Q$10</f>
        <v>prepaid</v>
      </c>
      <c r="J35" t="s">
        <v>575</v>
      </c>
      <c r="M35" t="str">
        <f>'Data questionnaire - mobile'!$Q$9</f>
        <v>As of 30.09.2025</v>
      </c>
      <c r="N35">
        <f>'Data questionnaire - mobile'!$Q$15</f>
        <v>0</v>
      </c>
    </row>
    <row r="36" spans="1:14" x14ac:dyDescent="0.45">
      <c r="A36">
        <f>'Overview and definitions'!$C$4</f>
        <v>0</v>
      </c>
      <c r="B36">
        <f>'Overview and definitions'!$C$6</f>
        <v>0</v>
      </c>
      <c r="C36">
        <f>'Overview and definitions'!$C$7</f>
        <v>0</v>
      </c>
      <c r="D36" t="str">
        <f>'Data questionnaire - mobile'!$C$1</f>
        <v>Data questionnaire: Mobile services</v>
      </c>
      <c r="E36" t="s">
        <v>1313</v>
      </c>
      <c r="F36">
        <v>35</v>
      </c>
      <c r="G36" t="str">
        <f>'Data questionnaire - mobile'!$B$15</f>
        <v>1.1.3.</v>
      </c>
      <c r="H36" t="s">
        <v>1314</v>
      </c>
      <c r="I36" t="str">
        <f>'Data questionnaire - mobile'!$R$10</f>
        <v>postpaid</v>
      </c>
      <c r="J36" t="s">
        <v>575</v>
      </c>
      <c r="M36" t="str">
        <f>'Data questionnaire - mobile'!$Q$9</f>
        <v>As of 30.09.2025</v>
      </c>
      <c r="N36">
        <f>'Data questionnaire - mobile'!$R$15</f>
        <v>0</v>
      </c>
    </row>
    <row r="37" spans="1:14" x14ac:dyDescent="0.45">
      <c r="A37">
        <f>'Overview and definitions'!$C$4</f>
        <v>0</v>
      </c>
      <c r="B37">
        <f>'Overview and definitions'!$C$6</f>
        <v>0</v>
      </c>
      <c r="C37">
        <f>'Overview and definitions'!$C$7</f>
        <v>0</v>
      </c>
      <c r="D37" t="str">
        <f>'Data questionnaire - mobile'!$C$1</f>
        <v>Data questionnaire: Mobile services</v>
      </c>
      <c r="E37" t="s">
        <v>1313</v>
      </c>
      <c r="F37">
        <v>36</v>
      </c>
      <c r="G37" t="str">
        <f>'Data questionnaire - mobile'!$B$15</f>
        <v>1.1.3.</v>
      </c>
      <c r="H37" t="s">
        <v>1314</v>
      </c>
      <c r="I37">
        <f>'Data questionnaire - mobile'!$S$10</f>
        <v>0</v>
      </c>
      <c r="J37" t="s">
        <v>575</v>
      </c>
      <c r="M37" t="str">
        <f>'Data questionnaire - mobile'!$Q$9</f>
        <v>As of 30.09.2025</v>
      </c>
      <c r="N37">
        <f>'Data questionnaire - mobile'!$S$15</f>
        <v>0</v>
      </c>
    </row>
    <row r="38" spans="1:14" x14ac:dyDescent="0.45">
      <c r="A38">
        <f>'Overview and definitions'!$C$4</f>
        <v>0</v>
      </c>
      <c r="B38">
        <f>'Overview and definitions'!$C$6</f>
        <v>0</v>
      </c>
      <c r="C38">
        <f>'Overview and definitions'!$C$7</f>
        <v>0</v>
      </c>
      <c r="D38" t="str">
        <f>'Data questionnaire - mobile'!$C$1</f>
        <v>Data questionnaire: Mobile services</v>
      </c>
      <c r="E38" t="s">
        <v>1313</v>
      </c>
      <c r="F38">
        <v>37</v>
      </c>
      <c r="G38" t="str">
        <f>'Data questionnaire - mobile'!$B$17</f>
        <v>1.1.4.</v>
      </c>
      <c r="H38" t="s">
        <v>1314</v>
      </c>
      <c r="I38" t="str">
        <f>'Data questionnaire - mobile'!$E$10</f>
        <v>prepaid</v>
      </c>
      <c r="J38" t="s">
        <v>1315</v>
      </c>
      <c r="M38" t="str">
        <f>'Data questionnaire - mobile'!$E$9</f>
        <v>As of 31.12.2024</v>
      </c>
      <c r="N38">
        <f>'Data questionnaire - mobile'!$E$17</f>
        <v>0</v>
      </c>
    </row>
    <row r="39" spans="1:14" x14ac:dyDescent="0.45">
      <c r="A39">
        <f>'Overview and definitions'!$C$4</f>
        <v>0</v>
      </c>
      <c r="B39">
        <f>'Overview and definitions'!$C$6</f>
        <v>0</v>
      </c>
      <c r="C39">
        <f>'Overview and definitions'!$C$7</f>
        <v>0</v>
      </c>
      <c r="D39" t="str">
        <f>'Data questionnaire - mobile'!$C$1</f>
        <v>Data questionnaire: Mobile services</v>
      </c>
      <c r="E39" t="s">
        <v>1313</v>
      </c>
      <c r="F39">
        <v>38</v>
      </c>
      <c r="G39" t="str">
        <f>'Data questionnaire - mobile'!$B$17</f>
        <v>1.1.4.</v>
      </c>
      <c r="H39" t="s">
        <v>1314</v>
      </c>
      <c r="I39" t="str">
        <f>'Data questionnaire - mobile'!$F$10</f>
        <v>postpaid</v>
      </c>
      <c r="J39" t="s">
        <v>1315</v>
      </c>
      <c r="M39" t="str">
        <f>'Data questionnaire - mobile'!$E$9</f>
        <v>As of 31.12.2024</v>
      </c>
      <c r="N39">
        <f>'Data questionnaire - mobile'!$F$17</f>
        <v>0</v>
      </c>
    </row>
    <row r="40" spans="1:14" x14ac:dyDescent="0.45">
      <c r="A40">
        <f>'Overview and definitions'!$C$4</f>
        <v>0</v>
      </c>
      <c r="B40">
        <f>'Overview and definitions'!$C$6</f>
        <v>0</v>
      </c>
      <c r="C40">
        <f>'Overview and definitions'!$C$7</f>
        <v>0</v>
      </c>
      <c r="D40" t="str">
        <f>'Data questionnaire - mobile'!$C$1</f>
        <v>Data questionnaire: Mobile services</v>
      </c>
      <c r="E40" t="s">
        <v>1313</v>
      </c>
      <c r="F40">
        <v>39</v>
      </c>
      <c r="G40" t="str">
        <f>'Data questionnaire - mobile'!$B$17</f>
        <v>1.1.4.</v>
      </c>
      <c r="H40" t="s">
        <v>1314</v>
      </c>
      <c r="I40" t="str">
        <f>'Data questionnaire - mobile'!$G$9</f>
        <v>… of which are corporate</v>
      </c>
      <c r="J40" t="s">
        <v>1315</v>
      </c>
      <c r="M40" t="str">
        <f>'Data questionnaire - mobile'!$E$9</f>
        <v>As of 31.12.2024</v>
      </c>
      <c r="N40">
        <f>'Data questionnaire - mobile'!$G$17</f>
        <v>0</v>
      </c>
    </row>
    <row r="41" spans="1:14" x14ac:dyDescent="0.45">
      <c r="A41">
        <f>'Overview and definitions'!$C$4</f>
        <v>0</v>
      </c>
      <c r="B41">
        <f>'Overview and definitions'!$C$6</f>
        <v>0</v>
      </c>
      <c r="C41">
        <f>'Overview and definitions'!$C$7</f>
        <v>0</v>
      </c>
      <c r="D41" t="str">
        <f>'Data questionnaire - mobile'!$C$1</f>
        <v>Data questionnaire: Mobile services</v>
      </c>
      <c r="E41" t="s">
        <v>1313</v>
      </c>
      <c r="F41">
        <v>40</v>
      </c>
      <c r="G41" t="str">
        <f>'Data questionnaire - mobile'!$B$17</f>
        <v>1.1.4.</v>
      </c>
      <c r="H41" t="s">
        <v>1314</v>
      </c>
      <c r="I41" t="str">
        <f>'Data questionnaire - mobile'!$I$10</f>
        <v>prepaid</v>
      </c>
      <c r="J41" t="s">
        <v>1315</v>
      </c>
      <c r="M41" t="str">
        <f>'Data questionnaire - mobile'!$I$9</f>
        <v>As of 31.03.2025</v>
      </c>
      <c r="N41">
        <f>'Data questionnaire - mobile'!$I$17</f>
        <v>0</v>
      </c>
    </row>
    <row r="42" spans="1:14" x14ac:dyDescent="0.45">
      <c r="A42">
        <f>'Overview and definitions'!$C$4</f>
        <v>0</v>
      </c>
      <c r="B42">
        <f>'Overview and definitions'!$C$6</f>
        <v>0</v>
      </c>
      <c r="C42">
        <f>'Overview and definitions'!$C$7</f>
        <v>0</v>
      </c>
      <c r="D42" t="str">
        <f>'Data questionnaire - mobile'!$C$1</f>
        <v>Data questionnaire: Mobile services</v>
      </c>
      <c r="E42" t="s">
        <v>1313</v>
      </c>
      <c r="F42">
        <v>41</v>
      </c>
      <c r="G42" t="str">
        <f>'Data questionnaire - mobile'!$B$17</f>
        <v>1.1.4.</v>
      </c>
      <c r="H42" t="s">
        <v>1314</v>
      </c>
      <c r="I42" t="str">
        <f>'Data questionnaire - mobile'!$J$10</f>
        <v>postpaid</v>
      </c>
      <c r="J42" t="s">
        <v>1315</v>
      </c>
      <c r="M42" t="str">
        <f>'Data questionnaire - mobile'!$I$9</f>
        <v>As of 31.03.2025</v>
      </c>
      <c r="N42">
        <f>'Data questionnaire - mobile'!$J$17</f>
        <v>0</v>
      </c>
    </row>
    <row r="43" spans="1:14" x14ac:dyDescent="0.45">
      <c r="A43">
        <f>'Overview and definitions'!$C$4</f>
        <v>0</v>
      </c>
      <c r="B43">
        <f>'Overview and definitions'!$C$6</f>
        <v>0</v>
      </c>
      <c r="C43">
        <f>'Overview and definitions'!$C$7</f>
        <v>0</v>
      </c>
      <c r="D43" t="str">
        <f>'Data questionnaire - mobile'!$C$1</f>
        <v>Data questionnaire: Mobile services</v>
      </c>
      <c r="E43" t="s">
        <v>1313</v>
      </c>
      <c r="F43">
        <v>42</v>
      </c>
      <c r="G43" t="str">
        <f>'Data questionnaire - mobile'!$B$17</f>
        <v>1.1.4.</v>
      </c>
      <c r="H43" t="s">
        <v>1314</v>
      </c>
      <c r="I43">
        <f>'Data questionnaire - mobile'!$K$10</f>
        <v>0</v>
      </c>
      <c r="J43" t="s">
        <v>1315</v>
      </c>
      <c r="M43" t="str">
        <f>'Data questionnaire - mobile'!$I$9</f>
        <v>As of 31.03.2025</v>
      </c>
      <c r="N43">
        <f>'Data questionnaire - mobile'!$K$17</f>
        <v>0</v>
      </c>
    </row>
    <row r="44" spans="1:14" x14ac:dyDescent="0.45">
      <c r="A44">
        <f>'Overview and definitions'!$C$4</f>
        <v>0</v>
      </c>
      <c r="B44">
        <f>'Overview and definitions'!$C$6</f>
        <v>0</v>
      </c>
      <c r="C44">
        <f>'Overview and definitions'!$C$7</f>
        <v>0</v>
      </c>
      <c r="D44" t="str">
        <f>'Data questionnaire - mobile'!$C$1</f>
        <v>Data questionnaire: Mobile services</v>
      </c>
      <c r="E44" t="s">
        <v>1313</v>
      </c>
      <c r="F44">
        <v>43</v>
      </c>
      <c r="G44" t="str">
        <f>'Data questionnaire - mobile'!$B$17</f>
        <v>1.1.4.</v>
      </c>
      <c r="H44" t="s">
        <v>1314</v>
      </c>
      <c r="I44" t="str">
        <f>'Data questionnaire - mobile'!$M$10</f>
        <v>prepaid</v>
      </c>
      <c r="J44" t="s">
        <v>1315</v>
      </c>
      <c r="M44" t="str">
        <f>'Data questionnaire - mobile'!$M$9</f>
        <v>As of 30.06.2025</v>
      </c>
      <c r="N44">
        <f>'Data questionnaire - mobile'!$M$17</f>
        <v>0</v>
      </c>
    </row>
    <row r="45" spans="1:14" x14ac:dyDescent="0.45">
      <c r="A45">
        <f>'Overview and definitions'!$C$4</f>
        <v>0</v>
      </c>
      <c r="B45">
        <f>'Overview and definitions'!$C$6</f>
        <v>0</v>
      </c>
      <c r="C45">
        <f>'Overview and definitions'!$C$7</f>
        <v>0</v>
      </c>
      <c r="D45" t="str">
        <f>'Data questionnaire - mobile'!$C$1</f>
        <v>Data questionnaire: Mobile services</v>
      </c>
      <c r="E45" t="s">
        <v>1313</v>
      </c>
      <c r="F45">
        <v>44</v>
      </c>
      <c r="G45" t="str">
        <f>'Data questionnaire - mobile'!$B$17</f>
        <v>1.1.4.</v>
      </c>
      <c r="H45" t="s">
        <v>1314</v>
      </c>
      <c r="I45" t="str">
        <f>'Data questionnaire - mobile'!$N$10</f>
        <v>postpaid</v>
      </c>
      <c r="J45" t="s">
        <v>1315</v>
      </c>
      <c r="M45" t="str">
        <f>'Data questionnaire - mobile'!$M$9</f>
        <v>As of 30.06.2025</v>
      </c>
      <c r="N45">
        <f>'Data questionnaire - mobile'!$N$17</f>
        <v>0</v>
      </c>
    </row>
    <row r="46" spans="1:14" x14ac:dyDescent="0.45">
      <c r="A46">
        <f>'Overview and definitions'!$C$4</f>
        <v>0</v>
      </c>
      <c r="B46">
        <f>'Overview and definitions'!$C$6</f>
        <v>0</v>
      </c>
      <c r="C46">
        <f>'Overview and definitions'!$C$7</f>
        <v>0</v>
      </c>
      <c r="D46" t="str">
        <f>'Data questionnaire - mobile'!$C$1</f>
        <v>Data questionnaire: Mobile services</v>
      </c>
      <c r="E46" t="s">
        <v>1313</v>
      </c>
      <c r="F46">
        <v>45</v>
      </c>
      <c r="G46" t="str">
        <f>'Data questionnaire - mobile'!$B$17</f>
        <v>1.1.4.</v>
      </c>
      <c r="H46" t="s">
        <v>1314</v>
      </c>
      <c r="I46">
        <f>'Data questionnaire - mobile'!$O$10</f>
        <v>0</v>
      </c>
      <c r="J46" t="s">
        <v>1315</v>
      </c>
      <c r="M46" t="str">
        <f>'Data questionnaire - mobile'!$M$9</f>
        <v>As of 30.06.2025</v>
      </c>
      <c r="N46">
        <f>'Data questionnaire - mobile'!$O$17</f>
        <v>0</v>
      </c>
    </row>
    <row r="47" spans="1:14" x14ac:dyDescent="0.45">
      <c r="A47">
        <f>'Overview and definitions'!$C$4</f>
        <v>0</v>
      </c>
      <c r="B47">
        <f>'Overview and definitions'!$C$6</f>
        <v>0</v>
      </c>
      <c r="C47">
        <f>'Overview and definitions'!$C$7</f>
        <v>0</v>
      </c>
      <c r="D47" t="str">
        <f>'Data questionnaire - mobile'!$C$1</f>
        <v>Data questionnaire: Mobile services</v>
      </c>
      <c r="E47" t="s">
        <v>1313</v>
      </c>
      <c r="F47">
        <v>46</v>
      </c>
      <c r="G47" t="str">
        <f>'Data questionnaire - mobile'!$B$17</f>
        <v>1.1.4.</v>
      </c>
      <c r="H47" t="s">
        <v>1314</v>
      </c>
      <c r="I47" t="str">
        <f>'Data questionnaire - mobile'!$Q$10</f>
        <v>prepaid</v>
      </c>
      <c r="J47" t="s">
        <v>1315</v>
      </c>
      <c r="M47" t="str">
        <f>'Data questionnaire - mobile'!$Q$9</f>
        <v>As of 30.09.2025</v>
      </c>
      <c r="N47">
        <f>'Data questionnaire - mobile'!$Q$17</f>
        <v>0</v>
      </c>
    </row>
    <row r="48" spans="1:14" x14ac:dyDescent="0.45">
      <c r="A48">
        <f>'Overview and definitions'!$C$4</f>
        <v>0</v>
      </c>
      <c r="B48">
        <f>'Overview and definitions'!$C$6</f>
        <v>0</v>
      </c>
      <c r="C48">
        <f>'Overview and definitions'!$C$7</f>
        <v>0</v>
      </c>
      <c r="D48" t="str">
        <f>'Data questionnaire - mobile'!$C$1</f>
        <v>Data questionnaire: Mobile services</v>
      </c>
      <c r="E48" t="s">
        <v>1313</v>
      </c>
      <c r="F48">
        <v>47</v>
      </c>
      <c r="G48" t="str">
        <f>'Data questionnaire - mobile'!$B$17</f>
        <v>1.1.4.</v>
      </c>
      <c r="H48" t="s">
        <v>1314</v>
      </c>
      <c r="I48" t="str">
        <f>'Data questionnaire - mobile'!$R$10</f>
        <v>postpaid</v>
      </c>
      <c r="J48" t="s">
        <v>1315</v>
      </c>
      <c r="M48" t="str">
        <f>'Data questionnaire - mobile'!$Q$9</f>
        <v>As of 30.09.2025</v>
      </c>
      <c r="N48">
        <f>'Data questionnaire - mobile'!$R$17</f>
        <v>0</v>
      </c>
    </row>
    <row r="49" spans="1:14" x14ac:dyDescent="0.45">
      <c r="A49">
        <f>'Overview and definitions'!$C$4</f>
        <v>0</v>
      </c>
      <c r="B49">
        <f>'Overview and definitions'!$C$6</f>
        <v>0</v>
      </c>
      <c r="C49">
        <f>'Overview and definitions'!$C$7</f>
        <v>0</v>
      </c>
      <c r="D49" t="str">
        <f>'Data questionnaire - mobile'!$C$1</f>
        <v>Data questionnaire: Mobile services</v>
      </c>
      <c r="E49" t="s">
        <v>1313</v>
      </c>
      <c r="F49">
        <v>48</v>
      </c>
      <c r="G49" t="str">
        <f>'Data questionnaire - mobile'!$B$17</f>
        <v>1.1.4.</v>
      </c>
      <c r="H49" t="s">
        <v>1314</v>
      </c>
      <c r="I49">
        <f>'Data questionnaire - mobile'!$S$10</f>
        <v>0</v>
      </c>
      <c r="J49" t="s">
        <v>1315</v>
      </c>
      <c r="M49" t="str">
        <f>'Data questionnaire - mobile'!$Q$9</f>
        <v>As of 30.09.2025</v>
      </c>
      <c r="N49">
        <f>'Data questionnaire - mobile'!$S$17</f>
        <v>0</v>
      </c>
    </row>
    <row r="50" spans="1:14" x14ac:dyDescent="0.45">
      <c r="A50">
        <f>'Overview and definitions'!$C$4</f>
        <v>0</v>
      </c>
      <c r="B50">
        <f>'Overview and definitions'!$C$6</f>
        <v>0</v>
      </c>
      <c r="C50">
        <f>'Overview and definitions'!$C$7</f>
        <v>0</v>
      </c>
      <c r="D50" t="str">
        <f>'Data questionnaire - mobile'!$C$1</f>
        <v>Data questionnaire: Mobile services</v>
      </c>
      <c r="E50" t="s">
        <v>1313</v>
      </c>
      <c r="F50">
        <v>49</v>
      </c>
      <c r="G50" t="str">
        <f>'Data questionnaire - mobile'!$B$22</f>
        <v>1.1.6.</v>
      </c>
      <c r="H50" t="s">
        <v>1314</v>
      </c>
      <c r="I50" t="str">
        <f>'Data questionnaire - mobile'!$E$10</f>
        <v>prepaid</v>
      </c>
      <c r="L50" t="s">
        <v>67</v>
      </c>
      <c r="M50" t="str">
        <f>'Data questionnaire - mobile'!$E$9</f>
        <v>As of 31.12.2024</v>
      </c>
      <c r="N50">
        <f>'Data questionnaire - mobile'!$E$22</f>
        <v>0</v>
      </c>
    </row>
    <row r="51" spans="1:14" x14ac:dyDescent="0.45">
      <c r="A51">
        <f>'Overview and definitions'!$C$4</f>
        <v>0</v>
      </c>
      <c r="B51">
        <f>'Overview and definitions'!$C$6</f>
        <v>0</v>
      </c>
      <c r="C51">
        <f>'Overview and definitions'!$C$7</f>
        <v>0</v>
      </c>
      <c r="D51" t="str">
        <f>'Data questionnaire - mobile'!$C$1</f>
        <v>Data questionnaire: Mobile services</v>
      </c>
      <c r="E51" t="s">
        <v>1313</v>
      </c>
      <c r="F51">
        <v>50</v>
      </c>
      <c r="G51" t="str">
        <f>'Data questionnaire - mobile'!$B$22</f>
        <v>1.1.6.</v>
      </c>
      <c r="H51" t="s">
        <v>1314</v>
      </c>
      <c r="I51" t="str">
        <f>'Data questionnaire - mobile'!$F$10</f>
        <v>postpaid</v>
      </c>
      <c r="L51" t="s">
        <v>67</v>
      </c>
      <c r="M51" t="str">
        <f>'Data questionnaire - mobile'!$E$9</f>
        <v>As of 31.12.2024</v>
      </c>
      <c r="N51">
        <f>'Data questionnaire - mobile'!$F$22</f>
        <v>0</v>
      </c>
    </row>
    <row r="52" spans="1:14" x14ac:dyDescent="0.45">
      <c r="A52">
        <f>'Overview and definitions'!$C$4</f>
        <v>0</v>
      </c>
      <c r="B52">
        <f>'Overview and definitions'!$C$6</f>
        <v>0</v>
      </c>
      <c r="C52">
        <f>'Overview and definitions'!$C$7</f>
        <v>0</v>
      </c>
      <c r="D52" t="str">
        <f>'Data questionnaire - mobile'!$C$1</f>
        <v>Data questionnaire: Mobile services</v>
      </c>
      <c r="E52" t="s">
        <v>1313</v>
      </c>
      <c r="F52">
        <v>51</v>
      </c>
      <c r="G52" t="str">
        <f>'Data questionnaire - mobile'!$B$22</f>
        <v>1.1.6.</v>
      </c>
      <c r="H52" t="s">
        <v>1314</v>
      </c>
      <c r="I52" t="str">
        <f>'Data questionnaire - mobile'!$G$9</f>
        <v>… of which are corporate</v>
      </c>
      <c r="L52" t="s">
        <v>67</v>
      </c>
      <c r="M52" t="str">
        <f>'Data questionnaire - mobile'!$E$9</f>
        <v>As of 31.12.2024</v>
      </c>
      <c r="N52">
        <f>'Data questionnaire - mobile'!$G$22</f>
        <v>0</v>
      </c>
    </row>
    <row r="53" spans="1:14" x14ac:dyDescent="0.45">
      <c r="A53">
        <f>'Overview and definitions'!$C$4</f>
        <v>0</v>
      </c>
      <c r="B53">
        <f>'Overview and definitions'!$C$6</f>
        <v>0</v>
      </c>
      <c r="C53">
        <f>'Overview and definitions'!$C$7</f>
        <v>0</v>
      </c>
      <c r="D53" t="str">
        <f>'Data questionnaire - mobile'!$C$1</f>
        <v>Data questionnaire: Mobile services</v>
      </c>
      <c r="E53" t="s">
        <v>1313</v>
      </c>
      <c r="F53">
        <v>52</v>
      </c>
      <c r="G53" t="str">
        <f>'Data questionnaire - mobile'!$B$22</f>
        <v>1.1.6.</v>
      </c>
      <c r="H53" t="s">
        <v>1314</v>
      </c>
      <c r="I53" t="str">
        <f>'Data questionnaire - mobile'!$I$10</f>
        <v>prepaid</v>
      </c>
      <c r="L53" t="s">
        <v>67</v>
      </c>
      <c r="M53" t="str">
        <f>'Data questionnaire - mobile'!$I$9</f>
        <v>As of 31.03.2025</v>
      </c>
      <c r="N53">
        <f>'Data questionnaire - mobile'!$I$22</f>
        <v>0</v>
      </c>
    </row>
    <row r="54" spans="1:14" x14ac:dyDescent="0.45">
      <c r="A54">
        <f>'Overview and definitions'!$C$4</f>
        <v>0</v>
      </c>
      <c r="B54">
        <f>'Overview and definitions'!$C$6</f>
        <v>0</v>
      </c>
      <c r="C54">
        <f>'Overview and definitions'!$C$7</f>
        <v>0</v>
      </c>
      <c r="D54" t="str">
        <f>'Data questionnaire - mobile'!$C$1</f>
        <v>Data questionnaire: Mobile services</v>
      </c>
      <c r="E54" t="s">
        <v>1313</v>
      </c>
      <c r="F54">
        <v>53</v>
      </c>
      <c r="G54" t="str">
        <f>'Data questionnaire - mobile'!$B$22</f>
        <v>1.1.6.</v>
      </c>
      <c r="H54" t="s">
        <v>1314</v>
      </c>
      <c r="I54" t="str">
        <f>'Data questionnaire - mobile'!$J$10</f>
        <v>postpaid</v>
      </c>
      <c r="L54" t="s">
        <v>67</v>
      </c>
      <c r="M54" t="str">
        <f>'Data questionnaire - mobile'!$I$9</f>
        <v>As of 31.03.2025</v>
      </c>
      <c r="N54">
        <f>'Data questionnaire - mobile'!$J$22</f>
        <v>0</v>
      </c>
    </row>
    <row r="55" spans="1:14" x14ac:dyDescent="0.45">
      <c r="A55">
        <f>'Overview and definitions'!$C$4</f>
        <v>0</v>
      </c>
      <c r="B55">
        <f>'Overview and definitions'!$C$6</f>
        <v>0</v>
      </c>
      <c r="C55">
        <f>'Overview and definitions'!$C$7</f>
        <v>0</v>
      </c>
      <c r="D55" t="str">
        <f>'Data questionnaire - mobile'!$C$1</f>
        <v>Data questionnaire: Mobile services</v>
      </c>
      <c r="E55" t="s">
        <v>1313</v>
      </c>
      <c r="F55">
        <v>54</v>
      </c>
      <c r="G55" t="str">
        <f>'Data questionnaire - mobile'!$B$22</f>
        <v>1.1.6.</v>
      </c>
      <c r="H55" t="s">
        <v>1314</v>
      </c>
      <c r="I55">
        <f>'Data questionnaire - mobile'!$K$10</f>
        <v>0</v>
      </c>
      <c r="L55" t="s">
        <v>67</v>
      </c>
      <c r="M55" t="str">
        <f>'Data questionnaire - mobile'!$I$9</f>
        <v>As of 31.03.2025</v>
      </c>
      <c r="N55">
        <f>'Data questionnaire - mobile'!$K$22</f>
        <v>0</v>
      </c>
    </row>
    <row r="56" spans="1:14" x14ac:dyDescent="0.45">
      <c r="A56">
        <f>'Overview and definitions'!$C$4</f>
        <v>0</v>
      </c>
      <c r="B56">
        <f>'Overview and definitions'!$C$6</f>
        <v>0</v>
      </c>
      <c r="C56">
        <f>'Overview and definitions'!$C$7</f>
        <v>0</v>
      </c>
      <c r="D56" t="str">
        <f>'Data questionnaire - mobile'!$C$1</f>
        <v>Data questionnaire: Mobile services</v>
      </c>
      <c r="E56" t="s">
        <v>1313</v>
      </c>
      <c r="F56">
        <v>55</v>
      </c>
      <c r="G56" t="str">
        <f>'Data questionnaire - mobile'!$B$22</f>
        <v>1.1.6.</v>
      </c>
      <c r="H56" t="s">
        <v>1314</v>
      </c>
      <c r="I56" t="str">
        <f>'Data questionnaire - mobile'!$M$10</f>
        <v>prepaid</v>
      </c>
      <c r="L56" t="s">
        <v>67</v>
      </c>
      <c r="M56" t="str">
        <f>'Data questionnaire - mobile'!$M$9</f>
        <v>As of 30.06.2025</v>
      </c>
      <c r="N56">
        <f>'Data questionnaire - mobile'!$M$22</f>
        <v>0</v>
      </c>
    </row>
    <row r="57" spans="1:14" x14ac:dyDescent="0.45">
      <c r="A57">
        <f>'Overview and definitions'!$C$4</f>
        <v>0</v>
      </c>
      <c r="B57">
        <f>'Overview and definitions'!$C$6</f>
        <v>0</v>
      </c>
      <c r="C57">
        <f>'Overview and definitions'!$C$7</f>
        <v>0</v>
      </c>
      <c r="D57" t="str">
        <f>'Data questionnaire - mobile'!$C$1</f>
        <v>Data questionnaire: Mobile services</v>
      </c>
      <c r="E57" t="s">
        <v>1313</v>
      </c>
      <c r="F57">
        <v>56</v>
      </c>
      <c r="G57" t="str">
        <f>'Data questionnaire - mobile'!$B$22</f>
        <v>1.1.6.</v>
      </c>
      <c r="H57" t="s">
        <v>1314</v>
      </c>
      <c r="I57" t="str">
        <f>'Data questionnaire - mobile'!$N$10</f>
        <v>postpaid</v>
      </c>
      <c r="L57" t="s">
        <v>67</v>
      </c>
      <c r="M57" t="str">
        <f>'Data questionnaire - mobile'!$M$9</f>
        <v>As of 30.06.2025</v>
      </c>
      <c r="N57">
        <f>'Data questionnaire - mobile'!$N$22</f>
        <v>0</v>
      </c>
    </row>
    <row r="58" spans="1:14" x14ac:dyDescent="0.45">
      <c r="A58">
        <f>'Overview and definitions'!$C$4</f>
        <v>0</v>
      </c>
      <c r="B58">
        <f>'Overview and definitions'!$C$6</f>
        <v>0</v>
      </c>
      <c r="C58">
        <f>'Overview and definitions'!$C$7</f>
        <v>0</v>
      </c>
      <c r="D58" t="str">
        <f>'Data questionnaire - mobile'!$C$1</f>
        <v>Data questionnaire: Mobile services</v>
      </c>
      <c r="E58" t="s">
        <v>1313</v>
      </c>
      <c r="F58">
        <v>57</v>
      </c>
      <c r="G58" t="str">
        <f>'Data questionnaire - mobile'!$B$22</f>
        <v>1.1.6.</v>
      </c>
      <c r="H58" t="s">
        <v>1314</v>
      </c>
      <c r="I58">
        <f>'Data questionnaire - mobile'!$O$10</f>
        <v>0</v>
      </c>
      <c r="L58" t="s">
        <v>67</v>
      </c>
      <c r="M58" t="str">
        <f>'Data questionnaire - mobile'!$M$9</f>
        <v>As of 30.06.2025</v>
      </c>
      <c r="N58">
        <f>'Data questionnaire - mobile'!$O$22</f>
        <v>0</v>
      </c>
    </row>
    <row r="59" spans="1:14" x14ac:dyDescent="0.45">
      <c r="A59">
        <f>'Overview and definitions'!$C$4</f>
        <v>0</v>
      </c>
      <c r="B59">
        <f>'Overview and definitions'!$C$6</f>
        <v>0</v>
      </c>
      <c r="C59">
        <f>'Overview and definitions'!$C$7</f>
        <v>0</v>
      </c>
      <c r="D59" t="str">
        <f>'Data questionnaire - mobile'!$C$1</f>
        <v>Data questionnaire: Mobile services</v>
      </c>
      <c r="E59" t="s">
        <v>1313</v>
      </c>
      <c r="F59">
        <v>58</v>
      </c>
      <c r="G59" t="str">
        <f>'Data questionnaire - mobile'!$B$22</f>
        <v>1.1.6.</v>
      </c>
      <c r="H59" t="s">
        <v>1314</v>
      </c>
      <c r="I59" t="str">
        <f>'Data questionnaire - mobile'!$Q$10</f>
        <v>prepaid</v>
      </c>
      <c r="L59" t="s">
        <v>67</v>
      </c>
      <c r="M59" t="str">
        <f>'Data questionnaire - mobile'!$Q$9</f>
        <v>As of 30.09.2025</v>
      </c>
      <c r="N59">
        <f>'Data questionnaire - mobile'!$Q$22</f>
        <v>0</v>
      </c>
    </row>
    <row r="60" spans="1:14" x14ac:dyDescent="0.45">
      <c r="A60">
        <f>'Overview and definitions'!$C$4</f>
        <v>0</v>
      </c>
      <c r="B60">
        <f>'Overview and definitions'!$C$6</f>
        <v>0</v>
      </c>
      <c r="C60">
        <f>'Overview and definitions'!$C$7</f>
        <v>0</v>
      </c>
      <c r="D60" t="str">
        <f>'Data questionnaire - mobile'!$C$1</f>
        <v>Data questionnaire: Mobile services</v>
      </c>
      <c r="E60" t="s">
        <v>1313</v>
      </c>
      <c r="F60">
        <v>59</v>
      </c>
      <c r="G60" t="str">
        <f>'Data questionnaire - mobile'!$B$22</f>
        <v>1.1.6.</v>
      </c>
      <c r="H60" t="s">
        <v>1314</v>
      </c>
      <c r="I60" t="str">
        <f>'Data questionnaire - mobile'!$R$10</f>
        <v>postpaid</v>
      </c>
      <c r="L60" t="s">
        <v>67</v>
      </c>
      <c r="M60" t="str">
        <f>'Data questionnaire - mobile'!$Q$9</f>
        <v>As of 30.09.2025</v>
      </c>
      <c r="N60">
        <f>'Data questionnaire - mobile'!$R$22</f>
        <v>0</v>
      </c>
    </row>
    <row r="61" spans="1:14" x14ac:dyDescent="0.45">
      <c r="A61">
        <f>'Overview and definitions'!$C$4</f>
        <v>0</v>
      </c>
      <c r="B61">
        <f>'Overview and definitions'!$C$6</f>
        <v>0</v>
      </c>
      <c r="C61">
        <f>'Overview and definitions'!$C$7</f>
        <v>0</v>
      </c>
      <c r="D61" t="str">
        <f>'Data questionnaire - mobile'!$C$1</f>
        <v>Data questionnaire: Mobile services</v>
      </c>
      <c r="E61" t="s">
        <v>1313</v>
      </c>
      <c r="F61">
        <v>60</v>
      </c>
      <c r="G61" t="str">
        <f>'Data questionnaire - mobile'!$B$22</f>
        <v>1.1.6.</v>
      </c>
      <c r="H61" t="s">
        <v>1314</v>
      </c>
      <c r="I61">
        <f>'Data questionnaire - mobile'!$S$10</f>
        <v>0</v>
      </c>
      <c r="L61" t="s">
        <v>67</v>
      </c>
      <c r="M61" t="str">
        <f>'Data questionnaire - mobile'!$Q$9</f>
        <v>As of 30.09.2025</v>
      </c>
      <c r="N61">
        <f>'Data questionnaire - mobile'!$S$22</f>
        <v>0</v>
      </c>
    </row>
    <row r="62" spans="1:14" x14ac:dyDescent="0.45">
      <c r="A62">
        <f>'Overview and definitions'!$C$4</f>
        <v>0</v>
      </c>
      <c r="B62">
        <f>'Overview and definitions'!$C$6</f>
        <v>0</v>
      </c>
      <c r="C62">
        <f>'Overview and definitions'!$C$7</f>
        <v>0</v>
      </c>
      <c r="D62" t="str">
        <f>'Data questionnaire - mobile'!$C$1</f>
        <v>Data questionnaire: Mobile services</v>
      </c>
      <c r="E62" t="s">
        <v>1313</v>
      </c>
      <c r="F62">
        <v>61</v>
      </c>
      <c r="G62" t="str">
        <f>'Data questionnaire - mobile'!$B$29</f>
        <v>1.2.1.</v>
      </c>
      <c r="H62" t="s">
        <v>1314</v>
      </c>
      <c r="I62" t="str">
        <f>'Data questionnaire - mobile'!$E$10</f>
        <v>prepaid</v>
      </c>
      <c r="M62" t="str">
        <f>'Data questionnaire - mobile'!$E$9</f>
        <v>As of 31.12.2024</v>
      </c>
      <c r="N62">
        <f>'Data questionnaire - mobile'!$E$29</f>
        <v>0</v>
      </c>
    </row>
    <row r="63" spans="1:14" x14ac:dyDescent="0.45">
      <c r="A63">
        <f>'Overview and definitions'!$C$4</f>
        <v>0</v>
      </c>
      <c r="B63">
        <f>'Overview and definitions'!$C$6</f>
        <v>0</v>
      </c>
      <c r="C63">
        <f>'Overview and definitions'!$C$7</f>
        <v>0</v>
      </c>
      <c r="D63" t="str">
        <f>'Data questionnaire - mobile'!$C$1</f>
        <v>Data questionnaire: Mobile services</v>
      </c>
      <c r="E63" t="s">
        <v>1313</v>
      </c>
      <c r="F63">
        <v>62</v>
      </c>
      <c r="G63" t="str">
        <f>'Data questionnaire - mobile'!$B$29</f>
        <v>1.2.1.</v>
      </c>
      <c r="H63" t="s">
        <v>1314</v>
      </c>
      <c r="I63" t="str">
        <f>'Data questionnaire - mobile'!$F$10</f>
        <v>postpaid</v>
      </c>
      <c r="M63" t="str">
        <f>'Data questionnaire - mobile'!$E$9</f>
        <v>As of 31.12.2024</v>
      </c>
      <c r="N63">
        <f>'Data questionnaire - mobile'!$F$29</f>
        <v>0</v>
      </c>
    </row>
    <row r="64" spans="1:14" x14ac:dyDescent="0.45">
      <c r="A64">
        <f>'Overview and definitions'!$C$4</f>
        <v>0</v>
      </c>
      <c r="B64">
        <f>'Overview and definitions'!$C$6</f>
        <v>0</v>
      </c>
      <c r="C64">
        <f>'Overview and definitions'!$C$7</f>
        <v>0</v>
      </c>
      <c r="D64" t="str">
        <f>'Data questionnaire - mobile'!$C$1</f>
        <v>Data questionnaire: Mobile services</v>
      </c>
      <c r="E64" t="s">
        <v>1313</v>
      </c>
      <c r="F64">
        <v>63</v>
      </c>
      <c r="G64" t="str">
        <f>'Data questionnaire - mobile'!$B$29</f>
        <v>1.2.1.</v>
      </c>
      <c r="H64" t="s">
        <v>1314</v>
      </c>
      <c r="I64" t="str">
        <f>'Data questionnaire - mobile'!$G$9</f>
        <v>… of which are corporate</v>
      </c>
      <c r="M64" t="str">
        <f>'Data questionnaire - mobile'!$E$9</f>
        <v>As of 31.12.2024</v>
      </c>
      <c r="N64">
        <f>'Data questionnaire - mobile'!$G$29</f>
        <v>0</v>
      </c>
    </row>
    <row r="65" spans="1:14" x14ac:dyDescent="0.45">
      <c r="A65">
        <f>'Overview and definitions'!$C$4</f>
        <v>0</v>
      </c>
      <c r="B65">
        <f>'Overview and definitions'!$C$6</f>
        <v>0</v>
      </c>
      <c r="C65">
        <f>'Overview and definitions'!$C$7</f>
        <v>0</v>
      </c>
      <c r="D65" t="str">
        <f>'Data questionnaire - mobile'!$C$1</f>
        <v>Data questionnaire: Mobile services</v>
      </c>
      <c r="E65" t="s">
        <v>1313</v>
      </c>
      <c r="F65">
        <v>64</v>
      </c>
      <c r="G65" t="str">
        <f>'Data questionnaire - mobile'!$B$29</f>
        <v>1.2.1.</v>
      </c>
      <c r="H65" t="s">
        <v>1314</v>
      </c>
      <c r="I65" t="str">
        <f>'Data questionnaire - mobile'!$I$10</f>
        <v>prepaid</v>
      </c>
      <c r="M65" t="str">
        <f>'Data questionnaire - mobile'!$I$9</f>
        <v>As of 31.03.2025</v>
      </c>
      <c r="N65">
        <f>'Data questionnaire - mobile'!$I$29</f>
        <v>0</v>
      </c>
    </row>
    <row r="66" spans="1:14" x14ac:dyDescent="0.45">
      <c r="A66">
        <f>'Overview and definitions'!$C$4</f>
        <v>0</v>
      </c>
      <c r="B66">
        <f>'Overview and definitions'!$C$6</f>
        <v>0</v>
      </c>
      <c r="C66">
        <f>'Overview and definitions'!$C$7</f>
        <v>0</v>
      </c>
      <c r="D66" t="str">
        <f>'Data questionnaire - mobile'!$C$1</f>
        <v>Data questionnaire: Mobile services</v>
      </c>
      <c r="E66" t="s">
        <v>1313</v>
      </c>
      <c r="F66">
        <v>65</v>
      </c>
      <c r="G66" t="str">
        <f>'Data questionnaire - mobile'!$B$29</f>
        <v>1.2.1.</v>
      </c>
      <c r="H66" t="s">
        <v>1314</v>
      </c>
      <c r="I66" t="str">
        <f>'Data questionnaire - mobile'!$J$10</f>
        <v>postpaid</v>
      </c>
      <c r="M66" t="str">
        <f>'Data questionnaire - mobile'!$I$9</f>
        <v>As of 31.03.2025</v>
      </c>
      <c r="N66">
        <f>'Data questionnaire - mobile'!$J$29</f>
        <v>0</v>
      </c>
    </row>
    <row r="67" spans="1:14" x14ac:dyDescent="0.45">
      <c r="A67">
        <f>'Overview and definitions'!$C$4</f>
        <v>0</v>
      </c>
      <c r="B67">
        <f>'Overview and definitions'!$C$6</f>
        <v>0</v>
      </c>
      <c r="C67">
        <f>'Overview and definitions'!$C$7</f>
        <v>0</v>
      </c>
      <c r="D67" t="str">
        <f>'Data questionnaire - mobile'!$C$1</f>
        <v>Data questionnaire: Mobile services</v>
      </c>
      <c r="E67" t="s">
        <v>1313</v>
      </c>
      <c r="F67">
        <v>66</v>
      </c>
      <c r="G67" t="str">
        <f>'Data questionnaire - mobile'!$B$29</f>
        <v>1.2.1.</v>
      </c>
      <c r="H67" t="s">
        <v>1314</v>
      </c>
      <c r="I67">
        <f>'Data questionnaire - mobile'!$K$10</f>
        <v>0</v>
      </c>
      <c r="M67" t="str">
        <f>'Data questionnaire - mobile'!$I$9</f>
        <v>As of 31.03.2025</v>
      </c>
      <c r="N67">
        <f>'Data questionnaire - mobile'!$K$29</f>
        <v>0</v>
      </c>
    </row>
    <row r="68" spans="1:14" x14ac:dyDescent="0.45">
      <c r="A68">
        <f>'Overview and definitions'!$C$4</f>
        <v>0</v>
      </c>
      <c r="B68">
        <f>'Overview and definitions'!$C$6</f>
        <v>0</v>
      </c>
      <c r="C68">
        <f>'Overview and definitions'!$C$7</f>
        <v>0</v>
      </c>
      <c r="D68" t="str">
        <f>'Data questionnaire - mobile'!$C$1</f>
        <v>Data questionnaire: Mobile services</v>
      </c>
      <c r="E68" t="s">
        <v>1313</v>
      </c>
      <c r="F68">
        <v>67</v>
      </c>
      <c r="G68" t="str">
        <f>'Data questionnaire - mobile'!$B$29</f>
        <v>1.2.1.</v>
      </c>
      <c r="H68" t="s">
        <v>1314</v>
      </c>
      <c r="I68" t="str">
        <f>'Data questionnaire - mobile'!$M$10</f>
        <v>prepaid</v>
      </c>
      <c r="M68" t="str">
        <f>'Data questionnaire - mobile'!$M$9</f>
        <v>As of 30.06.2025</v>
      </c>
      <c r="N68">
        <f>'Data questionnaire - mobile'!$M$29</f>
        <v>0</v>
      </c>
    </row>
    <row r="69" spans="1:14" x14ac:dyDescent="0.45">
      <c r="A69">
        <f>'Overview and definitions'!$C$4</f>
        <v>0</v>
      </c>
      <c r="B69">
        <f>'Overview and definitions'!$C$6</f>
        <v>0</v>
      </c>
      <c r="C69">
        <f>'Overview and definitions'!$C$7</f>
        <v>0</v>
      </c>
      <c r="D69" t="str">
        <f>'Data questionnaire - mobile'!$C$1</f>
        <v>Data questionnaire: Mobile services</v>
      </c>
      <c r="E69" t="s">
        <v>1313</v>
      </c>
      <c r="F69">
        <v>68</v>
      </c>
      <c r="G69" t="str">
        <f>'Data questionnaire - mobile'!$B$29</f>
        <v>1.2.1.</v>
      </c>
      <c r="H69" t="s">
        <v>1314</v>
      </c>
      <c r="I69" t="str">
        <f>'Data questionnaire - mobile'!$N$10</f>
        <v>postpaid</v>
      </c>
      <c r="M69" t="str">
        <f>'Data questionnaire - mobile'!$M$9</f>
        <v>As of 30.06.2025</v>
      </c>
      <c r="N69">
        <f>'Data questionnaire - mobile'!$N$29</f>
        <v>0</v>
      </c>
    </row>
    <row r="70" spans="1:14" x14ac:dyDescent="0.45">
      <c r="A70">
        <f>'Overview and definitions'!$C$4</f>
        <v>0</v>
      </c>
      <c r="B70">
        <f>'Overview and definitions'!$C$6</f>
        <v>0</v>
      </c>
      <c r="C70">
        <f>'Overview and definitions'!$C$7</f>
        <v>0</v>
      </c>
      <c r="D70" t="str">
        <f>'Data questionnaire - mobile'!$C$1</f>
        <v>Data questionnaire: Mobile services</v>
      </c>
      <c r="E70" t="s">
        <v>1313</v>
      </c>
      <c r="F70">
        <v>69</v>
      </c>
      <c r="G70" t="str">
        <f>'Data questionnaire - mobile'!$B$29</f>
        <v>1.2.1.</v>
      </c>
      <c r="H70" t="s">
        <v>1314</v>
      </c>
      <c r="I70">
        <f>'Data questionnaire - mobile'!$O$10</f>
        <v>0</v>
      </c>
      <c r="M70" t="str">
        <f>'Data questionnaire - mobile'!$M$9</f>
        <v>As of 30.06.2025</v>
      </c>
      <c r="N70">
        <f>'Data questionnaire - mobile'!$O$29</f>
        <v>0</v>
      </c>
    </row>
    <row r="71" spans="1:14" x14ac:dyDescent="0.45">
      <c r="A71">
        <f>'Overview and definitions'!$C$4</f>
        <v>0</v>
      </c>
      <c r="B71">
        <f>'Overview and definitions'!$C$6</f>
        <v>0</v>
      </c>
      <c r="C71">
        <f>'Overview and definitions'!$C$7</f>
        <v>0</v>
      </c>
      <c r="D71" t="str">
        <f>'Data questionnaire - mobile'!$C$1</f>
        <v>Data questionnaire: Mobile services</v>
      </c>
      <c r="E71" t="s">
        <v>1313</v>
      </c>
      <c r="F71">
        <v>70</v>
      </c>
      <c r="G71" t="str">
        <f>'Data questionnaire - mobile'!$B$29</f>
        <v>1.2.1.</v>
      </c>
      <c r="H71" t="s">
        <v>1314</v>
      </c>
      <c r="I71" t="str">
        <f>'Data questionnaire - mobile'!$Q$10</f>
        <v>prepaid</v>
      </c>
      <c r="M71" t="str">
        <f>'Data questionnaire - mobile'!$Q$9</f>
        <v>As of 30.09.2025</v>
      </c>
      <c r="N71">
        <f>'Data questionnaire - mobile'!$Q$29</f>
        <v>0</v>
      </c>
    </row>
    <row r="72" spans="1:14" x14ac:dyDescent="0.45">
      <c r="A72">
        <f>'Overview and definitions'!$C$4</f>
        <v>0</v>
      </c>
      <c r="B72">
        <f>'Overview and definitions'!$C$6</f>
        <v>0</v>
      </c>
      <c r="C72">
        <f>'Overview and definitions'!$C$7</f>
        <v>0</v>
      </c>
      <c r="D72" t="str">
        <f>'Data questionnaire - mobile'!$C$1</f>
        <v>Data questionnaire: Mobile services</v>
      </c>
      <c r="E72" t="s">
        <v>1313</v>
      </c>
      <c r="F72">
        <v>71</v>
      </c>
      <c r="G72" t="str">
        <f>'Data questionnaire - mobile'!$B$29</f>
        <v>1.2.1.</v>
      </c>
      <c r="H72" t="s">
        <v>1314</v>
      </c>
      <c r="I72" t="str">
        <f>'Data questionnaire - mobile'!$R$10</f>
        <v>postpaid</v>
      </c>
      <c r="M72" t="str">
        <f>'Data questionnaire - mobile'!$Q$9</f>
        <v>As of 30.09.2025</v>
      </c>
      <c r="N72">
        <f>'Data questionnaire - mobile'!$R$29</f>
        <v>0</v>
      </c>
    </row>
    <row r="73" spans="1:14" x14ac:dyDescent="0.45">
      <c r="A73">
        <f>'Overview and definitions'!$C$4</f>
        <v>0</v>
      </c>
      <c r="B73">
        <f>'Overview and definitions'!$C$6</f>
        <v>0</v>
      </c>
      <c r="C73">
        <f>'Overview and definitions'!$C$7</f>
        <v>0</v>
      </c>
      <c r="D73" t="str">
        <f>'Data questionnaire - mobile'!$C$1</f>
        <v>Data questionnaire: Mobile services</v>
      </c>
      <c r="E73" t="s">
        <v>1313</v>
      </c>
      <c r="F73">
        <v>72</v>
      </c>
      <c r="G73" t="str">
        <f>'Data questionnaire - mobile'!$B$29</f>
        <v>1.2.1.</v>
      </c>
      <c r="H73" t="s">
        <v>1314</v>
      </c>
      <c r="I73">
        <f>'Data questionnaire - mobile'!$S$10</f>
        <v>0</v>
      </c>
      <c r="M73" t="str">
        <f>'Data questionnaire - mobile'!$Q$9</f>
        <v>As of 30.09.2025</v>
      </c>
      <c r="N73">
        <f>'Data questionnaire - mobile'!$S$29</f>
        <v>0</v>
      </c>
    </row>
    <row r="74" spans="1:14" x14ac:dyDescent="0.45">
      <c r="A74">
        <f>'Overview and definitions'!$C$4</f>
        <v>0</v>
      </c>
      <c r="B74">
        <f>'Overview and definitions'!$C$6</f>
        <v>0</v>
      </c>
      <c r="C74">
        <f>'Overview and definitions'!$C$7</f>
        <v>0</v>
      </c>
      <c r="D74" t="str">
        <f>'Data questionnaire - mobile'!$C$1</f>
        <v>Data questionnaire: Mobile services</v>
      </c>
      <c r="E74" t="s">
        <v>1313</v>
      </c>
      <c r="F74">
        <v>73</v>
      </c>
      <c r="G74" t="str">
        <f>'Data questionnaire - mobile'!$B$31</f>
        <v>1.2.2.</v>
      </c>
      <c r="H74" t="s">
        <v>1314</v>
      </c>
      <c r="I74" t="str">
        <f>'Data questionnaire - mobile'!$E$10</f>
        <v>prepaid</v>
      </c>
      <c r="L74" t="s">
        <v>70</v>
      </c>
      <c r="M74" t="str">
        <f>'Data questionnaire - mobile'!$E$9</f>
        <v>As of 31.12.2024</v>
      </c>
      <c r="N74">
        <f>'Data questionnaire - mobile'!$E$31</f>
        <v>0</v>
      </c>
    </row>
    <row r="75" spans="1:14" x14ac:dyDescent="0.45">
      <c r="A75">
        <f>'Overview and definitions'!$C$4</f>
        <v>0</v>
      </c>
      <c r="B75">
        <f>'Overview and definitions'!$C$6</f>
        <v>0</v>
      </c>
      <c r="C75">
        <f>'Overview and definitions'!$C$7</f>
        <v>0</v>
      </c>
      <c r="D75" t="str">
        <f>'Data questionnaire - mobile'!$C$1</f>
        <v>Data questionnaire: Mobile services</v>
      </c>
      <c r="E75" t="s">
        <v>1313</v>
      </c>
      <c r="F75">
        <v>74</v>
      </c>
      <c r="G75" t="str">
        <f>'Data questionnaire - mobile'!$B$31</f>
        <v>1.2.2.</v>
      </c>
      <c r="H75" t="s">
        <v>1314</v>
      </c>
      <c r="I75" t="str">
        <f>'Data questionnaire - mobile'!$F$10</f>
        <v>postpaid</v>
      </c>
      <c r="L75" t="s">
        <v>70</v>
      </c>
      <c r="M75" t="str">
        <f>'Data questionnaire - mobile'!$E$9</f>
        <v>As of 31.12.2024</v>
      </c>
      <c r="N75">
        <f>'Data questionnaire - mobile'!$F$31</f>
        <v>0</v>
      </c>
    </row>
    <row r="76" spans="1:14" x14ac:dyDescent="0.45">
      <c r="A76">
        <f>'Overview and definitions'!$C$4</f>
        <v>0</v>
      </c>
      <c r="B76">
        <f>'Overview and definitions'!$C$6</f>
        <v>0</v>
      </c>
      <c r="C76">
        <f>'Overview and definitions'!$C$7</f>
        <v>0</v>
      </c>
      <c r="D76" t="str">
        <f>'Data questionnaire - mobile'!$C$1</f>
        <v>Data questionnaire: Mobile services</v>
      </c>
      <c r="E76" t="s">
        <v>1313</v>
      </c>
      <c r="F76">
        <v>75</v>
      </c>
      <c r="G76" t="str">
        <f>'Data questionnaire - mobile'!$B$31</f>
        <v>1.2.2.</v>
      </c>
      <c r="H76" t="s">
        <v>1314</v>
      </c>
      <c r="I76" t="str">
        <f>'Data questionnaire - mobile'!$G$9</f>
        <v>… of which are corporate</v>
      </c>
      <c r="L76" t="s">
        <v>70</v>
      </c>
      <c r="M76" t="str">
        <f>'Data questionnaire - mobile'!$E$9</f>
        <v>As of 31.12.2024</v>
      </c>
      <c r="N76">
        <f>'Data questionnaire - mobile'!$G$31</f>
        <v>0</v>
      </c>
    </row>
    <row r="77" spans="1:14" x14ac:dyDescent="0.45">
      <c r="A77">
        <f>'Overview and definitions'!$C$4</f>
        <v>0</v>
      </c>
      <c r="B77">
        <f>'Overview and definitions'!$C$6</f>
        <v>0</v>
      </c>
      <c r="C77">
        <f>'Overview and definitions'!$C$7</f>
        <v>0</v>
      </c>
      <c r="D77" t="str">
        <f>'Data questionnaire - mobile'!$C$1</f>
        <v>Data questionnaire: Mobile services</v>
      </c>
      <c r="E77" t="s">
        <v>1313</v>
      </c>
      <c r="F77">
        <v>76</v>
      </c>
      <c r="G77" t="str">
        <f>'Data questionnaire - mobile'!$B$31</f>
        <v>1.2.2.</v>
      </c>
      <c r="H77" t="s">
        <v>1314</v>
      </c>
      <c r="I77" t="str">
        <f>'Data questionnaire - mobile'!$I$10</f>
        <v>prepaid</v>
      </c>
      <c r="L77" t="s">
        <v>70</v>
      </c>
      <c r="M77" t="str">
        <f>'Data questionnaire - mobile'!$I$9</f>
        <v>As of 31.03.2025</v>
      </c>
      <c r="N77">
        <f>'Data questionnaire - mobile'!$I$31</f>
        <v>0</v>
      </c>
    </row>
    <row r="78" spans="1:14" x14ac:dyDescent="0.45">
      <c r="A78">
        <f>'Overview and definitions'!$C$4</f>
        <v>0</v>
      </c>
      <c r="B78">
        <f>'Overview and definitions'!$C$6</f>
        <v>0</v>
      </c>
      <c r="C78">
        <f>'Overview and definitions'!$C$7</f>
        <v>0</v>
      </c>
      <c r="D78" t="str">
        <f>'Data questionnaire - mobile'!$C$1</f>
        <v>Data questionnaire: Mobile services</v>
      </c>
      <c r="E78" t="s">
        <v>1313</v>
      </c>
      <c r="F78">
        <v>77</v>
      </c>
      <c r="G78" t="str">
        <f>'Data questionnaire - mobile'!$B$31</f>
        <v>1.2.2.</v>
      </c>
      <c r="H78" t="s">
        <v>1314</v>
      </c>
      <c r="I78" t="str">
        <f>'Data questionnaire - mobile'!$J$10</f>
        <v>postpaid</v>
      </c>
      <c r="L78" t="s">
        <v>70</v>
      </c>
      <c r="M78" t="str">
        <f>'Data questionnaire - mobile'!$I$9</f>
        <v>As of 31.03.2025</v>
      </c>
      <c r="N78">
        <f>'Data questionnaire - mobile'!$J$31</f>
        <v>0</v>
      </c>
    </row>
    <row r="79" spans="1:14" x14ac:dyDescent="0.45">
      <c r="A79">
        <f>'Overview and definitions'!$C$4</f>
        <v>0</v>
      </c>
      <c r="B79">
        <f>'Overview and definitions'!$C$6</f>
        <v>0</v>
      </c>
      <c r="C79">
        <f>'Overview and definitions'!$C$7</f>
        <v>0</v>
      </c>
      <c r="D79" t="str">
        <f>'Data questionnaire - mobile'!$C$1</f>
        <v>Data questionnaire: Mobile services</v>
      </c>
      <c r="E79" t="s">
        <v>1313</v>
      </c>
      <c r="F79">
        <v>78</v>
      </c>
      <c r="G79" t="str">
        <f>'Data questionnaire - mobile'!$B$31</f>
        <v>1.2.2.</v>
      </c>
      <c r="H79" t="s">
        <v>1314</v>
      </c>
      <c r="I79">
        <f>'Data questionnaire - mobile'!$K$10</f>
        <v>0</v>
      </c>
      <c r="L79" t="s">
        <v>70</v>
      </c>
      <c r="M79" t="str">
        <f>'Data questionnaire - mobile'!$I$9</f>
        <v>As of 31.03.2025</v>
      </c>
      <c r="N79">
        <f>'Data questionnaire - mobile'!$K$31</f>
        <v>0</v>
      </c>
    </row>
    <row r="80" spans="1:14" x14ac:dyDescent="0.45">
      <c r="A80">
        <f>'Overview and definitions'!$C$4</f>
        <v>0</v>
      </c>
      <c r="B80">
        <f>'Overview and definitions'!$C$6</f>
        <v>0</v>
      </c>
      <c r="C80">
        <f>'Overview and definitions'!$C$7</f>
        <v>0</v>
      </c>
      <c r="D80" t="str">
        <f>'Data questionnaire - mobile'!$C$1</f>
        <v>Data questionnaire: Mobile services</v>
      </c>
      <c r="E80" t="s">
        <v>1313</v>
      </c>
      <c r="F80">
        <v>79</v>
      </c>
      <c r="G80" t="str">
        <f>'Data questionnaire - mobile'!$B$31</f>
        <v>1.2.2.</v>
      </c>
      <c r="H80" t="s">
        <v>1314</v>
      </c>
      <c r="I80" t="str">
        <f>'Data questionnaire - mobile'!$M$10</f>
        <v>prepaid</v>
      </c>
      <c r="L80" t="s">
        <v>70</v>
      </c>
      <c r="M80" t="str">
        <f>'Data questionnaire - mobile'!$M$9</f>
        <v>As of 30.06.2025</v>
      </c>
      <c r="N80">
        <f>'Data questionnaire - mobile'!$M$31</f>
        <v>0</v>
      </c>
    </row>
    <row r="81" spans="1:14" x14ac:dyDescent="0.45">
      <c r="A81">
        <f>'Overview and definitions'!$C$4</f>
        <v>0</v>
      </c>
      <c r="B81">
        <f>'Overview and definitions'!$C$6</f>
        <v>0</v>
      </c>
      <c r="C81">
        <f>'Overview and definitions'!$C$7</f>
        <v>0</v>
      </c>
      <c r="D81" t="str">
        <f>'Data questionnaire - mobile'!$C$1</f>
        <v>Data questionnaire: Mobile services</v>
      </c>
      <c r="E81" t="s">
        <v>1313</v>
      </c>
      <c r="F81">
        <v>80</v>
      </c>
      <c r="G81" t="str">
        <f>'Data questionnaire - mobile'!$B$31</f>
        <v>1.2.2.</v>
      </c>
      <c r="H81" t="s">
        <v>1314</v>
      </c>
      <c r="I81" t="str">
        <f>'Data questionnaire - mobile'!$N$10</f>
        <v>postpaid</v>
      </c>
      <c r="L81" t="s">
        <v>70</v>
      </c>
      <c r="M81" t="str">
        <f>'Data questionnaire - mobile'!$M$9</f>
        <v>As of 30.06.2025</v>
      </c>
      <c r="N81">
        <f>'Data questionnaire - mobile'!$N$31</f>
        <v>0</v>
      </c>
    </row>
    <row r="82" spans="1:14" x14ac:dyDescent="0.45">
      <c r="A82">
        <f>'Overview and definitions'!$C$4</f>
        <v>0</v>
      </c>
      <c r="B82">
        <f>'Overview and definitions'!$C$6</f>
        <v>0</v>
      </c>
      <c r="C82">
        <f>'Overview and definitions'!$C$7</f>
        <v>0</v>
      </c>
      <c r="D82" t="str">
        <f>'Data questionnaire - mobile'!$C$1</f>
        <v>Data questionnaire: Mobile services</v>
      </c>
      <c r="E82" t="s">
        <v>1313</v>
      </c>
      <c r="F82">
        <v>81</v>
      </c>
      <c r="G82" t="str">
        <f>'Data questionnaire - mobile'!$B$31</f>
        <v>1.2.2.</v>
      </c>
      <c r="H82" t="s">
        <v>1314</v>
      </c>
      <c r="I82">
        <f>'Data questionnaire - mobile'!$O$10</f>
        <v>0</v>
      </c>
      <c r="L82" t="s">
        <v>70</v>
      </c>
      <c r="M82" t="str">
        <f>'Data questionnaire - mobile'!$M$9</f>
        <v>As of 30.06.2025</v>
      </c>
      <c r="N82">
        <f>'Data questionnaire - mobile'!$O$31</f>
        <v>0</v>
      </c>
    </row>
    <row r="83" spans="1:14" x14ac:dyDescent="0.45">
      <c r="A83">
        <f>'Overview and definitions'!$C$4</f>
        <v>0</v>
      </c>
      <c r="B83">
        <f>'Overview and definitions'!$C$6</f>
        <v>0</v>
      </c>
      <c r="C83">
        <f>'Overview and definitions'!$C$7</f>
        <v>0</v>
      </c>
      <c r="D83" t="str">
        <f>'Data questionnaire - mobile'!$C$1</f>
        <v>Data questionnaire: Mobile services</v>
      </c>
      <c r="E83" t="s">
        <v>1313</v>
      </c>
      <c r="F83">
        <v>82</v>
      </c>
      <c r="G83" t="str">
        <f>'Data questionnaire - mobile'!$B$31</f>
        <v>1.2.2.</v>
      </c>
      <c r="H83" t="s">
        <v>1314</v>
      </c>
      <c r="I83" t="str">
        <f>'Data questionnaire - mobile'!$Q$10</f>
        <v>prepaid</v>
      </c>
      <c r="L83" t="s">
        <v>70</v>
      </c>
      <c r="M83" t="str">
        <f>'Data questionnaire - mobile'!$Q$9</f>
        <v>As of 30.09.2025</v>
      </c>
      <c r="N83">
        <f>'Data questionnaire - mobile'!$Q$31</f>
        <v>0</v>
      </c>
    </row>
    <row r="84" spans="1:14" x14ac:dyDescent="0.45">
      <c r="A84">
        <f>'Overview and definitions'!$C$4</f>
        <v>0</v>
      </c>
      <c r="B84">
        <f>'Overview and definitions'!$C$6</f>
        <v>0</v>
      </c>
      <c r="C84">
        <f>'Overview and definitions'!$C$7</f>
        <v>0</v>
      </c>
      <c r="D84" t="str">
        <f>'Data questionnaire - mobile'!$C$1</f>
        <v>Data questionnaire: Mobile services</v>
      </c>
      <c r="E84" t="s">
        <v>1313</v>
      </c>
      <c r="F84">
        <v>83</v>
      </c>
      <c r="G84" t="str">
        <f>'Data questionnaire - mobile'!$B$31</f>
        <v>1.2.2.</v>
      </c>
      <c r="H84" t="s">
        <v>1314</v>
      </c>
      <c r="I84" t="str">
        <f>'Data questionnaire - mobile'!$R$10</f>
        <v>postpaid</v>
      </c>
      <c r="L84" t="s">
        <v>70</v>
      </c>
      <c r="M84" t="str">
        <f>'Data questionnaire - mobile'!$Q$9</f>
        <v>As of 30.09.2025</v>
      </c>
      <c r="N84">
        <f>'Data questionnaire - mobile'!$R$31</f>
        <v>0</v>
      </c>
    </row>
    <row r="85" spans="1:14" x14ac:dyDescent="0.45">
      <c r="A85">
        <f>'Overview and definitions'!$C$4</f>
        <v>0</v>
      </c>
      <c r="B85">
        <f>'Overview and definitions'!$C$6</f>
        <v>0</v>
      </c>
      <c r="C85">
        <f>'Overview and definitions'!$C$7</f>
        <v>0</v>
      </c>
      <c r="D85" t="str">
        <f>'Data questionnaire - mobile'!$C$1</f>
        <v>Data questionnaire: Mobile services</v>
      </c>
      <c r="E85" t="s">
        <v>1313</v>
      </c>
      <c r="F85">
        <v>84</v>
      </c>
      <c r="G85" t="str">
        <f>'Data questionnaire - mobile'!$B$31</f>
        <v>1.2.2.</v>
      </c>
      <c r="H85" t="s">
        <v>1314</v>
      </c>
      <c r="I85">
        <f>'Data questionnaire - mobile'!$S$10</f>
        <v>0</v>
      </c>
      <c r="L85" t="s">
        <v>70</v>
      </c>
      <c r="M85" t="str">
        <f>'Data questionnaire - mobile'!$Q$9</f>
        <v>As of 30.09.2025</v>
      </c>
      <c r="N85">
        <f>'Data questionnaire - mobile'!$S$31</f>
        <v>0</v>
      </c>
    </row>
    <row r="86" spans="1:14" x14ac:dyDescent="0.45">
      <c r="A86">
        <f>'Overview and definitions'!$C$4</f>
        <v>0</v>
      </c>
      <c r="B86">
        <f>'Overview and definitions'!$C$6</f>
        <v>0</v>
      </c>
      <c r="C86">
        <f>'Overview and definitions'!$C$7</f>
        <v>0</v>
      </c>
      <c r="D86" t="str">
        <f>'Data questionnaire - mobile'!$C$1</f>
        <v>Data questionnaire: Mobile services</v>
      </c>
      <c r="E86" t="s">
        <v>1313</v>
      </c>
      <c r="F86">
        <v>85</v>
      </c>
      <c r="G86" t="str">
        <f>'Data questionnaire - mobile'!$B$33</f>
        <v>1.2.3.</v>
      </c>
      <c r="H86" t="s">
        <v>1314</v>
      </c>
      <c r="I86" t="str">
        <f>'Data questionnaire - mobile'!$E$10</f>
        <v>prepaid</v>
      </c>
      <c r="J86" t="s">
        <v>539</v>
      </c>
      <c r="L86" t="s">
        <v>70</v>
      </c>
      <c r="M86" t="str">
        <f>'Data questionnaire - mobile'!$E$9</f>
        <v>As of 31.12.2024</v>
      </c>
      <c r="N86">
        <f>'Data questionnaire - mobile'!$E$33</f>
        <v>0</v>
      </c>
    </row>
    <row r="87" spans="1:14" x14ac:dyDescent="0.45">
      <c r="A87">
        <f>'Overview and definitions'!$C$4</f>
        <v>0</v>
      </c>
      <c r="B87">
        <f>'Overview and definitions'!$C$6</f>
        <v>0</v>
      </c>
      <c r="C87">
        <f>'Overview and definitions'!$C$7</f>
        <v>0</v>
      </c>
      <c r="D87" t="str">
        <f>'Data questionnaire - mobile'!$C$1</f>
        <v>Data questionnaire: Mobile services</v>
      </c>
      <c r="E87" t="s">
        <v>1313</v>
      </c>
      <c r="F87">
        <v>86</v>
      </c>
      <c r="G87" t="str">
        <f>'Data questionnaire - mobile'!$B$33</f>
        <v>1.2.3.</v>
      </c>
      <c r="H87" t="s">
        <v>1314</v>
      </c>
      <c r="I87" t="str">
        <f>'Data questionnaire - mobile'!$F$10</f>
        <v>postpaid</v>
      </c>
      <c r="J87" t="s">
        <v>539</v>
      </c>
      <c r="L87" t="s">
        <v>70</v>
      </c>
      <c r="M87" t="str">
        <f>'Data questionnaire - mobile'!$E$9</f>
        <v>As of 31.12.2024</v>
      </c>
      <c r="N87">
        <f>'Data questionnaire - mobile'!$F$33</f>
        <v>0</v>
      </c>
    </row>
    <row r="88" spans="1:14" x14ac:dyDescent="0.45">
      <c r="A88">
        <f>'Overview and definitions'!$C$4</f>
        <v>0</v>
      </c>
      <c r="B88">
        <f>'Overview and definitions'!$C$6</f>
        <v>0</v>
      </c>
      <c r="C88">
        <f>'Overview and definitions'!$C$7</f>
        <v>0</v>
      </c>
      <c r="D88" t="str">
        <f>'Data questionnaire - mobile'!$C$1</f>
        <v>Data questionnaire: Mobile services</v>
      </c>
      <c r="E88" t="s">
        <v>1313</v>
      </c>
      <c r="F88">
        <v>87</v>
      </c>
      <c r="G88" t="str">
        <f>'Data questionnaire - mobile'!$B$33</f>
        <v>1.2.3.</v>
      </c>
      <c r="H88" t="s">
        <v>1314</v>
      </c>
      <c r="I88" t="str">
        <f>'Data questionnaire - mobile'!$G$9</f>
        <v>… of which are corporate</v>
      </c>
      <c r="J88" t="s">
        <v>539</v>
      </c>
      <c r="L88" t="s">
        <v>70</v>
      </c>
      <c r="M88" t="str">
        <f>'Data questionnaire - mobile'!$E$9</f>
        <v>As of 31.12.2024</v>
      </c>
      <c r="N88">
        <f>'Data questionnaire - mobile'!$G$33</f>
        <v>0</v>
      </c>
    </row>
    <row r="89" spans="1:14" x14ac:dyDescent="0.45">
      <c r="A89">
        <f>'Overview and definitions'!$C$4</f>
        <v>0</v>
      </c>
      <c r="B89">
        <f>'Overview and definitions'!$C$6</f>
        <v>0</v>
      </c>
      <c r="C89">
        <f>'Overview and definitions'!$C$7</f>
        <v>0</v>
      </c>
      <c r="D89" t="str">
        <f>'Data questionnaire - mobile'!$C$1</f>
        <v>Data questionnaire: Mobile services</v>
      </c>
      <c r="E89" t="s">
        <v>1313</v>
      </c>
      <c r="F89">
        <v>88</v>
      </c>
      <c r="G89" t="str">
        <f>'Data questionnaire - mobile'!$B$33</f>
        <v>1.2.3.</v>
      </c>
      <c r="H89" t="s">
        <v>1314</v>
      </c>
      <c r="I89" t="str">
        <f>'Data questionnaire - mobile'!$I$10</f>
        <v>prepaid</v>
      </c>
      <c r="J89" t="s">
        <v>539</v>
      </c>
      <c r="L89" t="s">
        <v>70</v>
      </c>
      <c r="M89" t="str">
        <f>'Data questionnaire - mobile'!$I$9</f>
        <v>As of 31.03.2025</v>
      </c>
      <c r="N89">
        <f>'Data questionnaire - mobile'!$I$33</f>
        <v>0</v>
      </c>
    </row>
    <row r="90" spans="1:14" x14ac:dyDescent="0.45">
      <c r="A90">
        <f>'Overview and definitions'!$C$4</f>
        <v>0</v>
      </c>
      <c r="B90">
        <f>'Overview and definitions'!$C$6</f>
        <v>0</v>
      </c>
      <c r="C90">
        <f>'Overview and definitions'!$C$7</f>
        <v>0</v>
      </c>
      <c r="D90" t="str">
        <f>'Data questionnaire - mobile'!$C$1</f>
        <v>Data questionnaire: Mobile services</v>
      </c>
      <c r="E90" t="s">
        <v>1313</v>
      </c>
      <c r="F90">
        <v>89</v>
      </c>
      <c r="G90" t="str">
        <f>'Data questionnaire - mobile'!$B$33</f>
        <v>1.2.3.</v>
      </c>
      <c r="H90" t="s">
        <v>1314</v>
      </c>
      <c r="I90" t="str">
        <f>'Data questionnaire - mobile'!$J$10</f>
        <v>postpaid</v>
      </c>
      <c r="J90" t="s">
        <v>539</v>
      </c>
      <c r="L90" t="s">
        <v>70</v>
      </c>
      <c r="M90" t="str">
        <f>'Data questionnaire - mobile'!$I$9</f>
        <v>As of 31.03.2025</v>
      </c>
      <c r="N90">
        <f>'Data questionnaire - mobile'!$J$33</f>
        <v>0</v>
      </c>
    </row>
    <row r="91" spans="1:14" x14ac:dyDescent="0.45">
      <c r="A91">
        <f>'Overview and definitions'!$C$4</f>
        <v>0</v>
      </c>
      <c r="B91">
        <f>'Overview and definitions'!$C$6</f>
        <v>0</v>
      </c>
      <c r="C91">
        <f>'Overview and definitions'!$C$7</f>
        <v>0</v>
      </c>
      <c r="D91" t="str">
        <f>'Data questionnaire - mobile'!$C$1</f>
        <v>Data questionnaire: Mobile services</v>
      </c>
      <c r="E91" t="s">
        <v>1313</v>
      </c>
      <c r="F91">
        <v>90</v>
      </c>
      <c r="G91" t="str">
        <f>'Data questionnaire - mobile'!$B$33</f>
        <v>1.2.3.</v>
      </c>
      <c r="H91" t="s">
        <v>1314</v>
      </c>
      <c r="I91">
        <f>'Data questionnaire - mobile'!$K$10</f>
        <v>0</v>
      </c>
      <c r="J91" t="s">
        <v>539</v>
      </c>
      <c r="L91" t="s">
        <v>70</v>
      </c>
      <c r="M91" t="str">
        <f>'Data questionnaire - mobile'!$I$9</f>
        <v>As of 31.03.2025</v>
      </c>
      <c r="N91">
        <f>'Data questionnaire - mobile'!$K$33</f>
        <v>0</v>
      </c>
    </row>
    <row r="92" spans="1:14" x14ac:dyDescent="0.45">
      <c r="A92">
        <f>'Overview and definitions'!$C$4</f>
        <v>0</v>
      </c>
      <c r="B92">
        <f>'Overview and definitions'!$C$6</f>
        <v>0</v>
      </c>
      <c r="C92">
        <f>'Overview and definitions'!$C$7</f>
        <v>0</v>
      </c>
      <c r="D92" t="str">
        <f>'Data questionnaire - mobile'!$C$1</f>
        <v>Data questionnaire: Mobile services</v>
      </c>
      <c r="E92" t="s">
        <v>1313</v>
      </c>
      <c r="F92">
        <v>91</v>
      </c>
      <c r="G92" t="str">
        <f>'Data questionnaire - mobile'!$B$33</f>
        <v>1.2.3.</v>
      </c>
      <c r="H92" t="s">
        <v>1314</v>
      </c>
      <c r="I92" t="str">
        <f>'Data questionnaire - mobile'!$M$10</f>
        <v>prepaid</v>
      </c>
      <c r="J92" t="s">
        <v>539</v>
      </c>
      <c r="L92" t="s">
        <v>70</v>
      </c>
      <c r="M92" t="str">
        <f>'Data questionnaire - mobile'!$M$9</f>
        <v>As of 30.06.2025</v>
      </c>
      <c r="N92">
        <f>'Data questionnaire - mobile'!$M$33</f>
        <v>0</v>
      </c>
    </row>
    <row r="93" spans="1:14" x14ac:dyDescent="0.45">
      <c r="A93">
        <f>'Overview and definitions'!$C$4</f>
        <v>0</v>
      </c>
      <c r="B93">
        <f>'Overview and definitions'!$C$6</f>
        <v>0</v>
      </c>
      <c r="C93">
        <f>'Overview and definitions'!$C$7</f>
        <v>0</v>
      </c>
      <c r="D93" t="str">
        <f>'Data questionnaire - mobile'!$C$1</f>
        <v>Data questionnaire: Mobile services</v>
      </c>
      <c r="E93" t="s">
        <v>1313</v>
      </c>
      <c r="F93">
        <v>92</v>
      </c>
      <c r="G93" t="str">
        <f>'Data questionnaire - mobile'!$B$33</f>
        <v>1.2.3.</v>
      </c>
      <c r="H93" t="s">
        <v>1314</v>
      </c>
      <c r="I93" t="str">
        <f>'Data questionnaire - mobile'!$N$10</f>
        <v>postpaid</v>
      </c>
      <c r="J93" t="s">
        <v>539</v>
      </c>
      <c r="L93" t="s">
        <v>70</v>
      </c>
      <c r="M93" t="str">
        <f>'Data questionnaire - mobile'!$M$9</f>
        <v>As of 30.06.2025</v>
      </c>
      <c r="N93">
        <f>'Data questionnaire - mobile'!$N$33</f>
        <v>0</v>
      </c>
    </row>
    <row r="94" spans="1:14" x14ac:dyDescent="0.45">
      <c r="A94">
        <f>'Overview and definitions'!$C$4</f>
        <v>0</v>
      </c>
      <c r="B94">
        <f>'Overview and definitions'!$C$6</f>
        <v>0</v>
      </c>
      <c r="C94">
        <f>'Overview and definitions'!$C$7</f>
        <v>0</v>
      </c>
      <c r="D94" t="str">
        <f>'Data questionnaire - mobile'!$C$1</f>
        <v>Data questionnaire: Mobile services</v>
      </c>
      <c r="E94" t="s">
        <v>1313</v>
      </c>
      <c r="F94">
        <v>93</v>
      </c>
      <c r="G94" t="str">
        <f>'Data questionnaire - mobile'!$B$33</f>
        <v>1.2.3.</v>
      </c>
      <c r="H94" t="s">
        <v>1314</v>
      </c>
      <c r="I94">
        <f>'Data questionnaire - mobile'!$O$10</f>
        <v>0</v>
      </c>
      <c r="J94" t="s">
        <v>539</v>
      </c>
      <c r="L94" t="s">
        <v>70</v>
      </c>
      <c r="M94" t="str">
        <f>'Data questionnaire - mobile'!$M$9</f>
        <v>As of 30.06.2025</v>
      </c>
      <c r="N94">
        <f>'Data questionnaire - mobile'!$O$33</f>
        <v>0</v>
      </c>
    </row>
    <row r="95" spans="1:14" x14ac:dyDescent="0.45">
      <c r="A95">
        <f>'Overview and definitions'!$C$4</f>
        <v>0</v>
      </c>
      <c r="B95">
        <f>'Overview and definitions'!$C$6</f>
        <v>0</v>
      </c>
      <c r="C95">
        <f>'Overview and definitions'!$C$7</f>
        <v>0</v>
      </c>
      <c r="D95" t="str">
        <f>'Data questionnaire - mobile'!$C$1</f>
        <v>Data questionnaire: Mobile services</v>
      </c>
      <c r="E95" t="s">
        <v>1313</v>
      </c>
      <c r="F95">
        <v>94</v>
      </c>
      <c r="G95" t="str">
        <f>'Data questionnaire - mobile'!$B$33</f>
        <v>1.2.3.</v>
      </c>
      <c r="H95" t="s">
        <v>1314</v>
      </c>
      <c r="I95" t="str">
        <f>'Data questionnaire - mobile'!$Q$10</f>
        <v>prepaid</v>
      </c>
      <c r="J95" t="s">
        <v>539</v>
      </c>
      <c r="L95" t="s">
        <v>70</v>
      </c>
      <c r="M95" t="str">
        <f>'Data questionnaire - mobile'!$Q$9</f>
        <v>As of 30.09.2025</v>
      </c>
      <c r="N95">
        <f>'Data questionnaire - mobile'!$Q$33</f>
        <v>0</v>
      </c>
    </row>
    <row r="96" spans="1:14" x14ac:dyDescent="0.45">
      <c r="A96">
        <f>'Overview and definitions'!$C$4</f>
        <v>0</v>
      </c>
      <c r="B96">
        <f>'Overview and definitions'!$C$6</f>
        <v>0</v>
      </c>
      <c r="C96">
        <f>'Overview and definitions'!$C$7</f>
        <v>0</v>
      </c>
      <c r="D96" t="str">
        <f>'Data questionnaire - mobile'!$C$1</f>
        <v>Data questionnaire: Mobile services</v>
      </c>
      <c r="E96" t="s">
        <v>1313</v>
      </c>
      <c r="F96">
        <v>95</v>
      </c>
      <c r="G96" t="str">
        <f>'Data questionnaire - mobile'!$B$33</f>
        <v>1.2.3.</v>
      </c>
      <c r="H96" t="s">
        <v>1314</v>
      </c>
      <c r="I96" t="str">
        <f>'Data questionnaire - mobile'!$R$10</f>
        <v>postpaid</v>
      </c>
      <c r="J96" t="s">
        <v>539</v>
      </c>
      <c r="L96" t="s">
        <v>70</v>
      </c>
      <c r="M96" t="str">
        <f>'Data questionnaire - mobile'!$Q$9</f>
        <v>As of 30.09.2025</v>
      </c>
      <c r="N96">
        <f>'Data questionnaire - mobile'!$R$33</f>
        <v>0</v>
      </c>
    </row>
    <row r="97" spans="1:14" x14ac:dyDescent="0.45">
      <c r="A97">
        <f>'Overview and definitions'!$C$4</f>
        <v>0</v>
      </c>
      <c r="B97">
        <f>'Overview and definitions'!$C$6</f>
        <v>0</v>
      </c>
      <c r="C97">
        <f>'Overview and definitions'!$C$7</f>
        <v>0</v>
      </c>
      <c r="D97" t="str">
        <f>'Data questionnaire - mobile'!$C$1</f>
        <v>Data questionnaire: Mobile services</v>
      </c>
      <c r="E97" t="s">
        <v>1313</v>
      </c>
      <c r="F97">
        <v>96</v>
      </c>
      <c r="G97" t="str">
        <f>'Data questionnaire - mobile'!$B$33</f>
        <v>1.2.3.</v>
      </c>
      <c r="H97" t="s">
        <v>1314</v>
      </c>
      <c r="I97">
        <f>'Data questionnaire - mobile'!$S$10</f>
        <v>0</v>
      </c>
      <c r="J97" t="s">
        <v>539</v>
      </c>
      <c r="L97" t="s">
        <v>70</v>
      </c>
      <c r="M97" t="str">
        <f>'Data questionnaire - mobile'!$Q$9</f>
        <v>As of 30.09.2025</v>
      </c>
      <c r="N97">
        <f>'Data questionnaire - mobile'!$S$33</f>
        <v>0</v>
      </c>
    </row>
    <row r="98" spans="1:14" x14ac:dyDescent="0.45">
      <c r="A98">
        <f>'Overview and definitions'!$C$4</f>
        <v>0</v>
      </c>
      <c r="B98">
        <f>'Overview and definitions'!$C$6</f>
        <v>0</v>
      </c>
      <c r="C98">
        <f>'Overview and definitions'!$C$7</f>
        <v>0</v>
      </c>
      <c r="D98" t="str">
        <f>'Data questionnaire - mobile'!$C$1</f>
        <v>Data questionnaire: Mobile services</v>
      </c>
      <c r="E98" t="s">
        <v>1313</v>
      </c>
      <c r="F98">
        <v>97</v>
      </c>
      <c r="G98" t="str">
        <f>'Data questionnaire - mobile'!$B$35</f>
        <v>1.2.4.</v>
      </c>
      <c r="H98" t="s">
        <v>1314</v>
      </c>
      <c r="I98" t="str">
        <f>'Data questionnaire - mobile'!$E$10</f>
        <v>prepaid</v>
      </c>
      <c r="J98" t="s">
        <v>1316</v>
      </c>
      <c r="L98" t="s">
        <v>70</v>
      </c>
      <c r="M98" t="str">
        <f>'Data questionnaire - mobile'!$E$9</f>
        <v>As of 31.12.2024</v>
      </c>
      <c r="N98">
        <f>'Data questionnaire - mobile'!$E$35</f>
        <v>0</v>
      </c>
    </row>
    <row r="99" spans="1:14" x14ac:dyDescent="0.45">
      <c r="A99">
        <f>'Overview and definitions'!$C$4</f>
        <v>0</v>
      </c>
      <c r="B99">
        <f>'Overview and definitions'!$C$6</f>
        <v>0</v>
      </c>
      <c r="C99">
        <f>'Overview and definitions'!$C$7</f>
        <v>0</v>
      </c>
      <c r="D99" t="str">
        <f>'Data questionnaire - mobile'!$C$1</f>
        <v>Data questionnaire: Mobile services</v>
      </c>
      <c r="E99" t="s">
        <v>1313</v>
      </c>
      <c r="F99">
        <v>98</v>
      </c>
      <c r="G99" t="str">
        <f>'Data questionnaire - mobile'!$B$35</f>
        <v>1.2.4.</v>
      </c>
      <c r="H99" t="s">
        <v>1314</v>
      </c>
      <c r="I99" t="str">
        <f>'Data questionnaire - mobile'!$F$10</f>
        <v>postpaid</v>
      </c>
      <c r="J99" t="s">
        <v>1316</v>
      </c>
      <c r="L99" t="s">
        <v>70</v>
      </c>
      <c r="M99" t="str">
        <f>'Data questionnaire - mobile'!$E$9</f>
        <v>As of 31.12.2024</v>
      </c>
      <c r="N99">
        <f>'Data questionnaire - mobile'!$F$35</f>
        <v>0</v>
      </c>
    </row>
    <row r="100" spans="1:14" x14ac:dyDescent="0.45">
      <c r="A100">
        <f>'Overview and definitions'!$C$4</f>
        <v>0</v>
      </c>
      <c r="B100">
        <f>'Overview and definitions'!$C$6</f>
        <v>0</v>
      </c>
      <c r="C100">
        <f>'Overview and definitions'!$C$7</f>
        <v>0</v>
      </c>
      <c r="D100" t="str">
        <f>'Data questionnaire - mobile'!$C$1</f>
        <v>Data questionnaire: Mobile services</v>
      </c>
      <c r="E100" t="s">
        <v>1313</v>
      </c>
      <c r="F100">
        <v>99</v>
      </c>
      <c r="G100" t="str">
        <f>'Data questionnaire - mobile'!$B$35</f>
        <v>1.2.4.</v>
      </c>
      <c r="H100" t="s">
        <v>1314</v>
      </c>
      <c r="I100" t="str">
        <f>'Data questionnaire - mobile'!$G$9</f>
        <v>… of which are corporate</v>
      </c>
      <c r="J100" t="s">
        <v>1316</v>
      </c>
      <c r="L100" t="s">
        <v>70</v>
      </c>
      <c r="M100" t="str">
        <f>'Data questionnaire - mobile'!$E$9</f>
        <v>As of 31.12.2024</v>
      </c>
      <c r="N100">
        <f>'Data questionnaire - mobile'!$G$35</f>
        <v>0</v>
      </c>
    </row>
    <row r="101" spans="1:14" x14ac:dyDescent="0.45">
      <c r="A101">
        <f>'Overview and definitions'!$C$4</f>
        <v>0</v>
      </c>
      <c r="B101">
        <f>'Overview and definitions'!$C$6</f>
        <v>0</v>
      </c>
      <c r="C101">
        <f>'Overview and definitions'!$C$7</f>
        <v>0</v>
      </c>
      <c r="D101" t="str">
        <f>'Data questionnaire - mobile'!$C$1</f>
        <v>Data questionnaire: Mobile services</v>
      </c>
      <c r="E101" t="s">
        <v>1313</v>
      </c>
      <c r="F101">
        <v>100</v>
      </c>
      <c r="G101" t="str">
        <f>'Data questionnaire - mobile'!$B$35</f>
        <v>1.2.4.</v>
      </c>
      <c r="H101" t="s">
        <v>1314</v>
      </c>
      <c r="I101" t="str">
        <f>'Data questionnaire - mobile'!$I$10</f>
        <v>prepaid</v>
      </c>
      <c r="J101" t="s">
        <v>1316</v>
      </c>
      <c r="L101" t="s">
        <v>70</v>
      </c>
      <c r="M101" t="str">
        <f>'Data questionnaire - mobile'!$I$9</f>
        <v>As of 31.03.2025</v>
      </c>
      <c r="N101">
        <f>'Data questionnaire - mobile'!$I$35</f>
        <v>0</v>
      </c>
    </row>
    <row r="102" spans="1:14" x14ac:dyDescent="0.45">
      <c r="A102">
        <f>'Overview and definitions'!$C$4</f>
        <v>0</v>
      </c>
      <c r="B102">
        <f>'Overview and definitions'!$C$6</f>
        <v>0</v>
      </c>
      <c r="C102">
        <f>'Overview and definitions'!$C$7</f>
        <v>0</v>
      </c>
      <c r="D102" t="str">
        <f>'Data questionnaire - mobile'!$C$1</f>
        <v>Data questionnaire: Mobile services</v>
      </c>
      <c r="E102" t="s">
        <v>1313</v>
      </c>
      <c r="F102">
        <v>101</v>
      </c>
      <c r="G102" t="str">
        <f>'Data questionnaire - mobile'!$B$35</f>
        <v>1.2.4.</v>
      </c>
      <c r="H102" t="s">
        <v>1314</v>
      </c>
      <c r="I102" t="str">
        <f>'Data questionnaire - mobile'!$J$10</f>
        <v>postpaid</v>
      </c>
      <c r="J102" t="s">
        <v>1316</v>
      </c>
      <c r="L102" t="s">
        <v>70</v>
      </c>
      <c r="M102" t="str">
        <f>'Data questionnaire - mobile'!$I$9</f>
        <v>As of 31.03.2025</v>
      </c>
      <c r="N102">
        <f>'Data questionnaire - mobile'!$J$35</f>
        <v>0</v>
      </c>
    </row>
    <row r="103" spans="1:14" x14ac:dyDescent="0.45">
      <c r="A103">
        <f>'Overview and definitions'!$C$4</f>
        <v>0</v>
      </c>
      <c r="B103">
        <f>'Overview and definitions'!$C$6</f>
        <v>0</v>
      </c>
      <c r="C103">
        <f>'Overview and definitions'!$C$7</f>
        <v>0</v>
      </c>
      <c r="D103" t="str">
        <f>'Data questionnaire - mobile'!$C$1</f>
        <v>Data questionnaire: Mobile services</v>
      </c>
      <c r="E103" t="s">
        <v>1313</v>
      </c>
      <c r="F103">
        <v>102</v>
      </c>
      <c r="G103" t="str">
        <f>'Data questionnaire - mobile'!$B$35</f>
        <v>1.2.4.</v>
      </c>
      <c r="H103" t="s">
        <v>1314</v>
      </c>
      <c r="I103">
        <f>'Data questionnaire - mobile'!$K$10</f>
        <v>0</v>
      </c>
      <c r="J103" t="s">
        <v>1316</v>
      </c>
      <c r="L103" t="s">
        <v>70</v>
      </c>
      <c r="M103" t="str">
        <f>'Data questionnaire - mobile'!$I$9</f>
        <v>As of 31.03.2025</v>
      </c>
      <c r="N103">
        <f>'Data questionnaire - mobile'!$K$35</f>
        <v>0</v>
      </c>
    </row>
    <row r="104" spans="1:14" x14ac:dyDescent="0.45">
      <c r="A104">
        <f>'Overview and definitions'!$C$4</f>
        <v>0</v>
      </c>
      <c r="B104">
        <f>'Overview and definitions'!$C$6</f>
        <v>0</v>
      </c>
      <c r="C104">
        <f>'Overview and definitions'!$C$7</f>
        <v>0</v>
      </c>
      <c r="D104" t="str">
        <f>'Data questionnaire - mobile'!$C$1</f>
        <v>Data questionnaire: Mobile services</v>
      </c>
      <c r="E104" t="s">
        <v>1313</v>
      </c>
      <c r="F104">
        <v>103</v>
      </c>
      <c r="G104" t="str">
        <f>'Data questionnaire - mobile'!$B$35</f>
        <v>1.2.4.</v>
      </c>
      <c r="H104" t="s">
        <v>1314</v>
      </c>
      <c r="I104" t="str">
        <f>'Data questionnaire - mobile'!$M$10</f>
        <v>prepaid</v>
      </c>
      <c r="J104" t="s">
        <v>1316</v>
      </c>
      <c r="L104" t="s">
        <v>70</v>
      </c>
      <c r="M104" t="str">
        <f>'Data questionnaire - mobile'!$M$9</f>
        <v>As of 30.06.2025</v>
      </c>
      <c r="N104">
        <f>'Data questionnaire - mobile'!$M$35</f>
        <v>0</v>
      </c>
    </row>
    <row r="105" spans="1:14" x14ac:dyDescent="0.45">
      <c r="A105">
        <f>'Overview and definitions'!$C$4</f>
        <v>0</v>
      </c>
      <c r="B105">
        <f>'Overview and definitions'!$C$6</f>
        <v>0</v>
      </c>
      <c r="C105">
        <f>'Overview and definitions'!$C$7</f>
        <v>0</v>
      </c>
      <c r="D105" t="str">
        <f>'Data questionnaire - mobile'!$C$1</f>
        <v>Data questionnaire: Mobile services</v>
      </c>
      <c r="E105" t="s">
        <v>1313</v>
      </c>
      <c r="F105">
        <v>104</v>
      </c>
      <c r="G105" t="str">
        <f>'Data questionnaire - mobile'!$B$35</f>
        <v>1.2.4.</v>
      </c>
      <c r="H105" t="s">
        <v>1314</v>
      </c>
      <c r="I105" t="str">
        <f>'Data questionnaire - mobile'!$N$10</f>
        <v>postpaid</v>
      </c>
      <c r="J105" t="s">
        <v>1316</v>
      </c>
      <c r="L105" t="s">
        <v>70</v>
      </c>
      <c r="M105" t="str">
        <f>'Data questionnaire - mobile'!$M$9</f>
        <v>As of 30.06.2025</v>
      </c>
      <c r="N105">
        <f>'Data questionnaire - mobile'!$N$35</f>
        <v>0</v>
      </c>
    </row>
    <row r="106" spans="1:14" x14ac:dyDescent="0.45">
      <c r="A106">
        <f>'Overview and definitions'!$C$4</f>
        <v>0</v>
      </c>
      <c r="B106">
        <f>'Overview and definitions'!$C$6</f>
        <v>0</v>
      </c>
      <c r="C106">
        <f>'Overview and definitions'!$C$7</f>
        <v>0</v>
      </c>
      <c r="D106" t="str">
        <f>'Data questionnaire - mobile'!$C$1</f>
        <v>Data questionnaire: Mobile services</v>
      </c>
      <c r="E106" t="s">
        <v>1313</v>
      </c>
      <c r="F106">
        <v>105</v>
      </c>
      <c r="G106" t="str">
        <f>'Data questionnaire - mobile'!$B$35</f>
        <v>1.2.4.</v>
      </c>
      <c r="H106" t="s">
        <v>1314</v>
      </c>
      <c r="I106">
        <f>'Data questionnaire - mobile'!$O$10</f>
        <v>0</v>
      </c>
      <c r="J106" t="s">
        <v>1316</v>
      </c>
      <c r="L106" t="s">
        <v>70</v>
      </c>
      <c r="M106" t="str">
        <f>'Data questionnaire - mobile'!$M$9</f>
        <v>As of 30.06.2025</v>
      </c>
      <c r="N106">
        <f>'Data questionnaire - mobile'!$O$35</f>
        <v>0</v>
      </c>
    </row>
    <row r="107" spans="1:14" x14ac:dyDescent="0.45">
      <c r="A107">
        <f>'Overview and definitions'!$C$4</f>
        <v>0</v>
      </c>
      <c r="B107">
        <f>'Overview and definitions'!$C$6</f>
        <v>0</v>
      </c>
      <c r="C107">
        <f>'Overview and definitions'!$C$7</f>
        <v>0</v>
      </c>
      <c r="D107" t="str">
        <f>'Data questionnaire - mobile'!$C$1</f>
        <v>Data questionnaire: Mobile services</v>
      </c>
      <c r="E107" t="s">
        <v>1313</v>
      </c>
      <c r="F107">
        <v>106</v>
      </c>
      <c r="G107" t="str">
        <f>'Data questionnaire - mobile'!$B$35</f>
        <v>1.2.4.</v>
      </c>
      <c r="H107" t="s">
        <v>1314</v>
      </c>
      <c r="I107" t="str">
        <f>'Data questionnaire - mobile'!$Q$10</f>
        <v>prepaid</v>
      </c>
      <c r="J107" t="s">
        <v>1316</v>
      </c>
      <c r="L107" t="s">
        <v>70</v>
      </c>
      <c r="M107" t="str">
        <f>'Data questionnaire - mobile'!$Q$9</f>
        <v>As of 30.09.2025</v>
      </c>
      <c r="N107">
        <f>'Data questionnaire - mobile'!$Q$35</f>
        <v>0</v>
      </c>
    </row>
    <row r="108" spans="1:14" x14ac:dyDescent="0.45">
      <c r="A108">
        <f>'Overview and definitions'!$C$4</f>
        <v>0</v>
      </c>
      <c r="B108">
        <f>'Overview and definitions'!$C$6</f>
        <v>0</v>
      </c>
      <c r="C108">
        <f>'Overview and definitions'!$C$7</f>
        <v>0</v>
      </c>
      <c r="D108" t="str">
        <f>'Data questionnaire - mobile'!$C$1</f>
        <v>Data questionnaire: Mobile services</v>
      </c>
      <c r="E108" t="s">
        <v>1313</v>
      </c>
      <c r="F108">
        <v>107</v>
      </c>
      <c r="G108" t="str">
        <f>'Data questionnaire - mobile'!$B$35</f>
        <v>1.2.4.</v>
      </c>
      <c r="H108" t="s">
        <v>1314</v>
      </c>
      <c r="I108" t="str">
        <f>'Data questionnaire - mobile'!$R$10</f>
        <v>postpaid</v>
      </c>
      <c r="J108" t="s">
        <v>1316</v>
      </c>
      <c r="L108" t="s">
        <v>70</v>
      </c>
      <c r="M108" t="str">
        <f>'Data questionnaire - mobile'!$Q$9</f>
        <v>As of 30.09.2025</v>
      </c>
      <c r="N108">
        <f>'Data questionnaire - mobile'!$R$35</f>
        <v>0</v>
      </c>
    </row>
    <row r="109" spans="1:14" x14ac:dyDescent="0.45">
      <c r="A109">
        <f>'Overview and definitions'!$C$4</f>
        <v>0</v>
      </c>
      <c r="B109">
        <f>'Overview and definitions'!$C$6</f>
        <v>0</v>
      </c>
      <c r="C109">
        <f>'Overview and definitions'!$C$7</f>
        <v>0</v>
      </c>
      <c r="D109" t="str">
        <f>'Data questionnaire - mobile'!$C$1</f>
        <v>Data questionnaire: Mobile services</v>
      </c>
      <c r="E109" t="s">
        <v>1313</v>
      </c>
      <c r="F109">
        <v>108</v>
      </c>
      <c r="G109" t="str">
        <f>'Data questionnaire - mobile'!$B$35</f>
        <v>1.2.4.</v>
      </c>
      <c r="H109" t="s">
        <v>1314</v>
      </c>
      <c r="I109">
        <f>'Data questionnaire - mobile'!$S$10</f>
        <v>0</v>
      </c>
      <c r="J109" t="s">
        <v>1316</v>
      </c>
      <c r="L109" t="s">
        <v>70</v>
      </c>
      <c r="M109" t="str">
        <f>'Data questionnaire - mobile'!$Q$9</f>
        <v>As of 30.09.2025</v>
      </c>
      <c r="N109">
        <f>'Data questionnaire - mobile'!$S$35</f>
        <v>0</v>
      </c>
    </row>
    <row r="110" spans="1:14" x14ac:dyDescent="0.45">
      <c r="A110">
        <f>'Overview and definitions'!$C$4</f>
        <v>0</v>
      </c>
      <c r="B110">
        <f>'Overview and definitions'!$C$6</f>
        <v>0</v>
      </c>
      <c r="C110">
        <f>'Overview and definitions'!$C$7</f>
        <v>0</v>
      </c>
      <c r="D110" t="str">
        <f>'Data questionnaire - mobile'!$C$1</f>
        <v>Data questionnaire: Mobile services</v>
      </c>
      <c r="E110" t="s">
        <v>1313</v>
      </c>
      <c r="F110">
        <v>109</v>
      </c>
      <c r="G110" t="str">
        <f>'Data questionnaire - mobile'!$B$37</f>
        <v>1.2.5.</v>
      </c>
      <c r="H110" t="s">
        <v>1314</v>
      </c>
      <c r="I110" t="str">
        <f>'Data questionnaire - mobile'!$E$10</f>
        <v>prepaid</v>
      </c>
      <c r="J110" t="s">
        <v>592</v>
      </c>
      <c r="L110" t="s">
        <v>70</v>
      </c>
      <c r="M110" t="str">
        <f>'Data questionnaire - mobile'!$E$9</f>
        <v>As of 31.12.2024</v>
      </c>
      <c r="N110">
        <f>'Data questionnaire - mobile'!$E$37</f>
        <v>0</v>
      </c>
    </row>
    <row r="111" spans="1:14" x14ac:dyDescent="0.45">
      <c r="A111">
        <f>'Overview and definitions'!$C$4</f>
        <v>0</v>
      </c>
      <c r="B111">
        <f>'Overview and definitions'!$C$6</f>
        <v>0</v>
      </c>
      <c r="C111">
        <f>'Overview and definitions'!$C$7</f>
        <v>0</v>
      </c>
      <c r="D111" t="str">
        <f>'Data questionnaire - mobile'!$C$1</f>
        <v>Data questionnaire: Mobile services</v>
      </c>
      <c r="E111" t="s">
        <v>1313</v>
      </c>
      <c r="F111">
        <v>110</v>
      </c>
      <c r="G111" t="str">
        <f>'Data questionnaire - mobile'!$B$37</f>
        <v>1.2.5.</v>
      </c>
      <c r="H111" t="s">
        <v>1314</v>
      </c>
      <c r="I111" t="str">
        <f>'Data questionnaire - mobile'!$F$10</f>
        <v>postpaid</v>
      </c>
      <c r="J111" t="s">
        <v>592</v>
      </c>
      <c r="L111" t="s">
        <v>70</v>
      </c>
      <c r="M111" t="str">
        <f>'Data questionnaire - mobile'!$E$9</f>
        <v>As of 31.12.2024</v>
      </c>
      <c r="N111">
        <f>'Data questionnaire - mobile'!$F$37</f>
        <v>0</v>
      </c>
    </row>
    <row r="112" spans="1:14" x14ac:dyDescent="0.45">
      <c r="A112">
        <f>'Overview and definitions'!$C$4</f>
        <v>0</v>
      </c>
      <c r="B112">
        <f>'Overview and definitions'!$C$6</f>
        <v>0</v>
      </c>
      <c r="C112">
        <f>'Overview and definitions'!$C$7</f>
        <v>0</v>
      </c>
      <c r="D112" t="str">
        <f>'Data questionnaire - mobile'!$C$1</f>
        <v>Data questionnaire: Mobile services</v>
      </c>
      <c r="E112" t="s">
        <v>1313</v>
      </c>
      <c r="F112">
        <v>111</v>
      </c>
      <c r="G112" t="str">
        <f>'Data questionnaire - mobile'!$B$37</f>
        <v>1.2.5.</v>
      </c>
      <c r="H112" t="s">
        <v>1314</v>
      </c>
      <c r="I112" t="str">
        <f>'Data questionnaire - mobile'!$G$9</f>
        <v>… of which are corporate</v>
      </c>
      <c r="J112" t="s">
        <v>592</v>
      </c>
      <c r="L112" t="s">
        <v>70</v>
      </c>
      <c r="M112" t="str">
        <f>'Data questionnaire - mobile'!$E$9</f>
        <v>As of 31.12.2024</v>
      </c>
      <c r="N112">
        <f>'Data questionnaire - mobile'!$G$37</f>
        <v>0</v>
      </c>
    </row>
    <row r="113" spans="1:14" x14ac:dyDescent="0.45">
      <c r="A113">
        <f>'Overview and definitions'!$C$4</f>
        <v>0</v>
      </c>
      <c r="B113">
        <f>'Overview and definitions'!$C$6</f>
        <v>0</v>
      </c>
      <c r="C113">
        <f>'Overview and definitions'!$C$7</f>
        <v>0</v>
      </c>
      <c r="D113" t="str">
        <f>'Data questionnaire - mobile'!$C$1</f>
        <v>Data questionnaire: Mobile services</v>
      </c>
      <c r="E113" t="s">
        <v>1313</v>
      </c>
      <c r="F113">
        <v>112</v>
      </c>
      <c r="G113" t="str">
        <f>'Data questionnaire - mobile'!$B$37</f>
        <v>1.2.5.</v>
      </c>
      <c r="H113" t="s">
        <v>1314</v>
      </c>
      <c r="I113" t="str">
        <f>'Data questionnaire - mobile'!$I$10</f>
        <v>prepaid</v>
      </c>
      <c r="J113" t="s">
        <v>592</v>
      </c>
      <c r="L113" t="s">
        <v>70</v>
      </c>
      <c r="M113" t="str">
        <f>'Data questionnaire - mobile'!$I$9</f>
        <v>As of 31.03.2025</v>
      </c>
      <c r="N113">
        <f>'Data questionnaire - mobile'!$I$37</f>
        <v>0</v>
      </c>
    </row>
    <row r="114" spans="1:14" x14ac:dyDescent="0.45">
      <c r="A114">
        <f>'Overview and definitions'!$C$4</f>
        <v>0</v>
      </c>
      <c r="B114">
        <f>'Overview and definitions'!$C$6</f>
        <v>0</v>
      </c>
      <c r="C114">
        <f>'Overview and definitions'!$C$7</f>
        <v>0</v>
      </c>
      <c r="D114" t="str">
        <f>'Data questionnaire - mobile'!$C$1</f>
        <v>Data questionnaire: Mobile services</v>
      </c>
      <c r="E114" t="s">
        <v>1313</v>
      </c>
      <c r="F114">
        <v>113</v>
      </c>
      <c r="G114" t="str">
        <f>'Data questionnaire - mobile'!$B$37</f>
        <v>1.2.5.</v>
      </c>
      <c r="H114" t="s">
        <v>1314</v>
      </c>
      <c r="I114" t="str">
        <f>'Data questionnaire - mobile'!$J$10</f>
        <v>postpaid</v>
      </c>
      <c r="J114" t="s">
        <v>592</v>
      </c>
      <c r="L114" t="s">
        <v>70</v>
      </c>
      <c r="M114" t="str">
        <f>'Data questionnaire - mobile'!$I$9</f>
        <v>As of 31.03.2025</v>
      </c>
      <c r="N114">
        <f>'Data questionnaire - mobile'!$J$37</f>
        <v>0</v>
      </c>
    </row>
    <row r="115" spans="1:14" x14ac:dyDescent="0.45">
      <c r="A115">
        <f>'Overview and definitions'!$C$4</f>
        <v>0</v>
      </c>
      <c r="B115">
        <f>'Overview and definitions'!$C$6</f>
        <v>0</v>
      </c>
      <c r="C115">
        <f>'Overview and definitions'!$C$7</f>
        <v>0</v>
      </c>
      <c r="D115" t="str">
        <f>'Data questionnaire - mobile'!$C$1</f>
        <v>Data questionnaire: Mobile services</v>
      </c>
      <c r="E115" t="s">
        <v>1313</v>
      </c>
      <c r="F115">
        <v>114</v>
      </c>
      <c r="G115" t="str">
        <f>'Data questionnaire - mobile'!$B$37</f>
        <v>1.2.5.</v>
      </c>
      <c r="H115" t="s">
        <v>1314</v>
      </c>
      <c r="I115">
        <f>'Data questionnaire - mobile'!$K$10</f>
        <v>0</v>
      </c>
      <c r="J115" t="s">
        <v>592</v>
      </c>
      <c r="L115" t="s">
        <v>70</v>
      </c>
      <c r="M115" t="str">
        <f>'Data questionnaire - mobile'!$I$9</f>
        <v>As of 31.03.2025</v>
      </c>
      <c r="N115">
        <f>'Data questionnaire - mobile'!$K$37</f>
        <v>0</v>
      </c>
    </row>
    <row r="116" spans="1:14" x14ac:dyDescent="0.45">
      <c r="A116">
        <f>'Overview and definitions'!$C$4</f>
        <v>0</v>
      </c>
      <c r="B116">
        <f>'Overview and definitions'!$C$6</f>
        <v>0</v>
      </c>
      <c r="C116">
        <f>'Overview and definitions'!$C$7</f>
        <v>0</v>
      </c>
      <c r="D116" t="str">
        <f>'Data questionnaire - mobile'!$C$1</f>
        <v>Data questionnaire: Mobile services</v>
      </c>
      <c r="E116" t="s">
        <v>1313</v>
      </c>
      <c r="F116">
        <v>115</v>
      </c>
      <c r="G116" t="str">
        <f>'Data questionnaire - mobile'!$B$37</f>
        <v>1.2.5.</v>
      </c>
      <c r="H116" t="s">
        <v>1314</v>
      </c>
      <c r="I116" t="str">
        <f>'Data questionnaire - mobile'!$M$10</f>
        <v>prepaid</v>
      </c>
      <c r="J116" t="s">
        <v>592</v>
      </c>
      <c r="L116" t="s">
        <v>70</v>
      </c>
      <c r="M116" t="str">
        <f>'Data questionnaire - mobile'!$M$9</f>
        <v>As of 30.06.2025</v>
      </c>
      <c r="N116">
        <f>'Data questionnaire - mobile'!$M$37</f>
        <v>0</v>
      </c>
    </row>
    <row r="117" spans="1:14" x14ac:dyDescent="0.45">
      <c r="A117">
        <f>'Overview and definitions'!$C$4</f>
        <v>0</v>
      </c>
      <c r="B117">
        <f>'Overview and definitions'!$C$6</f>
        <v>0</v>
      </c>
      <c r="C117">
        <f>'Overview and definitions'!$C$7</f>
        <v>0</v>
      </c>
      <c r="D117" t="str">
        <f>'Data questionnaire - mobile'!$C$1</f>
        <v>Data questionnaire: Mobile services</v>
      </c>
      <c r="E117" t="s">
        <v>1313</v>
      </c>
      <c r="F117">
        <v>116</v>
      </c>
      <c r="G117" t="str">
        <f>'Data questionnaire - mobile'!$B$37</f>
        <v>1.2.5.</v>
      </c>
      <c r="H117" t="s">
        <v>1314</v>
      </c>
      <c r="I117" t="str">
        <f>'Data questionnaire - mobile'!$N$10</f>
        <v>postpaid</v>
      </c>
      <c r="J117" t="s">
        <v>592</v>
      </c>
      <c r="L117" t="s">
        <v>70</v>
      </c>
      <c r="M117" t="str">
        <f>'Data questionnaire - mobile'!$M$9</f>
        <v>As of 30.06.2025</v>
      </c>
      <c r="N117">
        <f>'Data questionnaire - mobile'!$N$37</f>
        <v>0</v>
      </c>
    </row>
    <row r="118" spans="1:14" x14ac:dyDescent="0.45">
      <c r="A118">
        <f>'Overview and definitions'!$C$4</f>
        <v>0</v>
      </c>
      <c r="B118">
        <f>'Overview and definitions'!$C$6</f>
        <v>0</v>
      </c>
      <c r="C118">
        <f>'Overview and definitions'!$C$7</f>
        <v>0</v>
      </c>
      <c r="D118" t="str">
        <f>'Data questionnaire - mobile'!$C$1</f>
        <v>Data questionnaire: Mobile services</v>
      </c>
      <c r="E118" t="s">
        <v>1313</v>
      </c>
      <c r="F118">
        <v>117</v>
      </c>
      <c r="G118" t="str">
        <f>'Data questionnaire - mobile'!$B$37</f>
        <v>1.2.5.</v>
      </c>
      <c r="H118" t="s">
        <v>1314</v>
      </c>
      <c r="I118">
        <f>'Data questionnaire - mobile'!$O$10</f>
        <v>0</v>
      </c>
      <c r="J118" t="s">
        <v>592</v>
      </c>
      <c r="L118" t="s">
        <v>70</v>
      </c>
      <c r="M118" t="str">
        <f>'Data questionnaire - mobile'!$M$9</f>
        <v>As of 30.06.2025</v>
      </c>
      <c r="N118">
        <f>'Data questionnaire - mobile'!$O$37</f>
        <v>0</v>
      </c>
    </row>
    <row r="119" spans="1:14" x14ac:dyDescent="0.45">
      <c r="A119">
        <f>'Overview and definitions'!$C$4</f>
        <v>0</v>
      </c>
      <c r="B119">
        <f>'Overview and definitions'!$C$6</f>
        <v>0</v>
      </c>
      <c r="C119">
        <f>'Overview and definitions'!$C$7</f>
        <v>0</v>
      </c>
      <c r="D119" t="str">
        <f>'Data questionnaire - mobile'!$C$1</f>
        <v>Data questionnaire: Mobile services</v>
      </c>
      <c r="E119" t="s">
        <v>1313</v>
      </c>
      <c r="F119">
        <v>118</v>
      </c>
      <c r="G119" t="str">
        <f>'Data questionnaire - mobile'!$B$37</f>
        <v>1.2.5.</v>
      </c>
      <c r="H119" t="s">
        <v>1314</v>
      </c>
      <c r="I119" t="str">
        <f>'Data questionnaire - mobile'!$Q$10</f>
        <v>prepaid</v>
      </c>
      <c r="J119" t="s">
        <v>592</v>
      </c>
      <c r="L119" t="s">
        <v>70</v>
      </c>
      <c r="M119" t="str">
        <f>'Data questionnaire - mobile'!$Q$9</f>
        <v>As of 30.09.2025</v>
      </c>
      <c r="N119">
        <f>'Data questionnaire - mobile'!$Q$37</f>
        <v>0</v>
      </c>
    </row>
    <row r="120" spans="1:14" x14ac:dyDescent="0.45">
      <c r="A120">
        <f>'Overview and definitions'!$C$4</f>
        <v>0</v>
      </c>
      <c r="B120">
        <f>'Overview and definitions'!$C$6</f>
        <v>0</v>
      </c>
      <c r="C120">
        <f>'Overview and definitions'!$C$7</f>
        <v>0</v>
      </c>
      <c r="D120" t="str">
        <f>'Data questionnaire - mobile'!$C$1</f>
        <v>Data questionnaire: Mobile services</v>
      </c>
      <c r="E120" t="s">
        <v>1313</v>
      </c>
      <c r="F120">
        <v>119</v>
      </c>
      <c r="G120" t="str">
        <f>'Data questionnaire - mobile'!$B$37</f>
        <v>1.2.5.</v>
      </c>
      <c r="H120" t="s">
        <v>1314</v>
      </c>
      <c r="I120" t="str">
        <f>'Data questionnaire - mobile'!$R$10</f>
        <v>postpaid</v>
      </c>
      <c r="J120" t="s">
        <v>592</v>
      </c>
      <c r="L120" t="s">
        <v>70</v>
      </c>
      <c r="M120" t="str">
        <f>'Data questionnaire - mobile'!$Q$9</f>
        <v>As of 30.09.2025</v>
      </c>
      <c r="N120">
        <f>'Data questionnaire - mobile'!$R$37</f>
        <v>0</v>
      </c>
    </row>
    <row r="121" spans="1:14" x14ac:dyDescent="0.45">
      <c r="A121">
        <f>'Overview and definitions'!$C$4</f>
        <v>0</v>
      </c>
      <c r="B121">
        <f>'Overview and definitions'!$C$6</f>
        <v>0</v>
      </c>
      <c r="C121">
        <f>'Overview and definitions'!$C$7</f>
        <v>0</v>
      </c>
      <c r="D121" t="str">
        <f>'Data questionnaire - mobile'!$C$1</f>
        <v>Data questionnaire: Mobile services</v>
      </c>
      <c r="E121" t="s">
        <v>1313</v>
      </c>
      <c r="F121">
        <v>120</v>
      </c>
      <c r="G121" t="str">
        <f>'Data questionnaire - mobile'!$B$37</f>
        <v>1.2.5.</v>
      </c>
      <c r="H121" t="s">
        <v>1314</v>
      </c>
      <c r="I121">
        <f>'Data questionnaire - mobile'!$S$10</f>
        <v>0</v>
      </c>
      <c r="J121" t="s">
        <v>592</v>
      </c>
      <c r="L121" t="s">
        <v>70</v>
      </c>
      <c r="M121" t="str">
        <f>'Data questionnaire - mobile'!$Q$9</f>
        <v>As of 30.09.2025</v>
      </c>
      <c r="N121">
        <f>'Data questionnaire - mobile'!$S$37</f>
        <v>0</v>
      </c>
    </row>
    <row r="122" spans="1:14" x14ac:dyDescent="0.45">
      <c r="A122">
        <f>'Overview and definitions'!$C$4</f>
        <v>0</v>
      </c>
      <c r="B122">
        <f>'Overview and definitions'!$C$6</f>
        <v>0</v>
      </c>
      <c r="C122">
        <f>'Overview and definitions'!$C$7</f>
        <v>0</v>
      </c>
      <c r="D122" t="str">
        <f>'Data questionnaire - mobile'!$C$1</f>
        <v>Data questionnaire: Mobile services</v>
      </c>
      <c r="E122" t="s">
        <v>1313</v>
      </c>
      <c r="F122">
        <v>121</v>
      </c>
      <c r="G122" t="str">
        <f>'Data questionnaire - mobile'!$B$39</f>
        <v>1.2.6.</v>
      </c>
      <c r="H122" t="s">
        <v>1314</v>
      </c>
      <c r="I122" t="str">
        <f>'Data questionnaire - mobile'!$E$10</f>
        <v>prepaid</v>
      </c>
      <c r="M122" t="str">
        <f>'Data questionnaire - mobile'!$E$9</f>
        <v>As of 31.12.2024</v>
      </c>
      <c r="N122">
        <f>'Data questionnaire - mobile'!$E$39</f>
        <v>0</v>
      </c>
    </row>
    <row r="123" spans="1:14" x14ac:dyDescent="0.45">
      <c r="A123">
        <f>'Overview and definitions'!$C$4</f>
        <v>0</v>
      </c>
      <c r="B123">
        <f>'Overview and definitions'!$C$6</f>
        <v>0</v>
      </c>
      <c r="C123">
        <f>'Overview and definitions'!$C$7</f>
        <v>0</v>
      </c>
      <c r="D123" t="str">
        <f>'Data questionnaire - mobile'!$C$1</f>
        <v>Data questionnaire: Mobile services</v>
      </c>
      <c r="E123" t="s">
        <v>1313</v>
      </c>
      <c r="F123">
        <v>122</v>
      </c>
      <c r="G123" t="str">
        <f>'Data questionnaire - mobile'!$B$39</f>
        <v>1.2.6.</v>
      </c>
      <c r="H123" t="s">
        <v>1314</v>
      </c>
      <c r="I123" t="str">
        <f>'Data questionnaire - mobile'!$F$10</f>
        <v>postpaid</v>
      </c>
      <c r="M123" t="str">
        <f>'Data questionnaire - mobile'!$E$9</f>
        <v>As of 31.12.2024</v>
      </c>
      <c r="N123">
        <f>'Data questionnaire - mobile'!$F$39</f>
        <v>0</v>
      </c>
    </row>
    <row r="124" spans="1:14" x14ac:dyDescent="0.45">
      <c r="A124">
        <f>'Overview and definitions'!$C$4</f>
        <v>0</v>
      </c>
      <c r="B124">
        <f>'Overview and definitions'!$C$6</f>
        <v>0</v>
      </c>
      <c r="C124">
        <f>'Overview and definitions'!$C$7</f>
        <v>0</v>
      </c>
      <c r="D124" t="str">
        <f>'Data questionnaire - mobile'!$C$1</f>
        <v>Data questionnaire: Mobile services</v>
      </c>
      <c r="E124" t="s">
        <v>1313</v>
      </c>
      <c r="F124">
        <v>123</v>
      </c>
      <c r="G124" t="str">
        <f>'Data questionnaire - mobile'!$B$39</f>
        <v>1.2.6.</v>
      </c>
      <c r="H124" t="s">
        <v>1314</v>
      </c>
      <c r="I124" t="str">
        <f>'Data questionnaire - mobile'!$G$9</f>
        <v>… of which are corporate</v>
      </c>
      <c r="M124" t="str">
        <f>'Data questionnaire - mobile'!$E$9</f>
        <v>As of 31.12.2024</v>
      </c>
      <c r="N124">
        <f>'Data questionnaire - mobile'!$G$39</f>
        <v>0</v>
      </c>
    </row>
    <row r="125" spans="1:14" x14ac:dyDescent="0.45">
      <c r="A125">
        <f>'Overview and definitions'!$C$4</f>
        <v>0</v>
      </c>
      <c r="B125">
        <f>'Overview and definitions'!$C$6</f>
        <v>0</v>
      </c>
      <c r="C125">
        <f>'Overview and definitions'!$C$7</f>
        <v>0</v>
      </c>
      <c r="D125" t="str">
        <f>'Data questionnaire - mobile'!$C$1</f>
        <v>Data questionnaire: Mobile services</v>
      </c>
      <c r="E125" t="s">
        <v>1313</v>
      </c>
      <c r="F125">
        <v>124</v>
      </c>
      <c r="G125" t="str">
        <f>'Data questionnaire - mobile'!$B$39</f>
        <v>1.2.6.</v>
      </c>
      <c r="H125" t="s">
        <v>1314</v>
      </c>
      <c r="I125" t="str">
        <f>'Data questionnaire - mobile'!$I$10</f>
        <v>prepaid</v>
      </c>
      <c r="M125" t="str">
        <f>'Data questionnaire - mobile'!$I$9</f>
        <v>As of 31.03.2025</v>
      </c>
      <c r="N125">
        <f>'Data questionnaire - mobile'!$I$39</f>
        <v>0</v>
      </c>
    </row>
    <row r="126" spans="1:14" x14ac:dyDescent="0.45">
      <c r="A126">
        <f>'Overview and definitions'!$C$4</f>
        <v>0</v>
      </c>
      <c r="B126">
        <f>'Overview and definitions'!$C$6</f>
        <v>0</v>
      </c>
      <c r="C126">
        <f>'Overview and definitions'!$C$7</f>
        <v>0</v>
      </c>
      <c r="D126" t="str">
        <f>'Data questionnaire - mobile'!$C$1</f>
        <v>Data questionnaire: Mobile services</v>
      </c>
      <c r="E126" t="s">
        <v>1313</v>
      </c>
      <c r="F126">
        <v>125</v>
      </c>
      <c r="G126" t="str">
        <f>'Data questionnaire - mobile'!$B$39</f>
        <v>1.2.6.</v>
      </c>
      <c r="H126" t="s">
        <v>1314</v>
      </c>
      <c r="I126" t="str">
        <f>'Data questionnaire - mobile'!$J$10</f>
        <v>postpaid</v>
      </c>
      <c r="M126" t="str">
        <f>'Data questionnaire - mobile'!$I$9</f>
        <v>As of 31.03.2025</v>
      </c>
      <c r="N126">
        <f>'Data questionnaire - mobile'!$J$39</f>
        <v>0</v>
      </c>
    </row>
    <row r="127" spans="1:14" x14ac:dyDescent="0.45">
      <c r="A127">
        <f>'Overview and definitions'!$C$4</f>
        <v>0</v>
      </c>
      <c r="B127">
        <f>'Overview and definitions'!$C$6</f>
        <v>0</v>
      </c>
      <c r="C127">
        <f>'Overview and definitions'!$C$7</f>
        <v>0</v>
      </c>
      <c r="D127" t="str">
        <f>'Data questionnaire - mobile'!$C$1</f>
        <v>Data questionnaire: Mobile services</v>
      </c>
      <c r="E127" t="s">
        <v>1313</v>
      </c>
      <c r="F127">
        <v>126</v>
      </c>
      <c r="G127" t="str">
        <f>'Data questionnaire - mobile'!$B$39</f>
        <v>1.2.6.</v>
      </c>
      <c r="H127" t="s">
        <v>1314</v>
      </c>
      <c r="I127">
        <f>'Data questionnaire - mobile'!$K$10</f>
        <v>0</v>
      </c>
      <c r="M127" t="str">
        <f>'Data questionnaire - mobile'!$I$9</f>
        <v>As of 31.03.2025</v>
      </c>
      <c r="N127">
        <f>'Data questionnaire - mobile'!$K$39</f>
        <v>0</v>
      </c>
    </row>
    <row r="128" spans="1:14" x14ac:dyDescent="0.45">
      <c r="A128">
        <f>'Overview and definitions'!$C$4</f>
        <v>0</v>
      </c>
      <c r="B128">
        <f>'Overview and definitions'!$C$6</f>
        <v>0</v>
      </c>
      <c r="C128">
        <f>'Overview and definitions'!$C$7</f>
        <v>0</v>
      </c>
      <c r="D128" t="str">
        <f>'Data questionnaire - mobile'!$C$1</f>
        <v>Data questionnaire: Mobile services</v>
      </c>
      <c r="E128" t="s">
        <v>1313</v>
      </c>
      <c r="F128">
        <v>127</v>
      </c>
      <c r="G128" t="str">
        <f>'Data questionnaire - mobile'!$B$39</f>
        <v>1.2.6.</v>
      </c>
      <c r="H128" t="s">
        <v>1314</v>
      </c>
      <c r="I128" t="str">
        <f>'Data questionnaire - mobile'!$M$10</f>
        <v>prepaid</v>
      </c>
      <c r="M128" t="str">
        <f>'Data questionnaire - mobile'!$M$9</f>
        <v>As of 30.06.2025</v>
      </c>
      <c r="N128">
        <f>'Data questionnaire - mobile'!$M$39</f>
        <v>0</v>
      </c>
    </row>
    <row r="129" spans="1:14" x14ac:dyDescent="0.45">
      <c r="A129">
        <f>'Overview and definitions'!$C$4</f>
        <v>0</v>
      </c>
      <c r="B129">
        <f>'Overview and definitions'!$C$6</f>
        <v>0</v>
      </c>
      <c r="C129">
        <f>'Overview and definitions'!$C$7</f>
        <v>0</v>
      </c>
      <c r="D129" t="str">
        <f>'Data questionnaire - mobile'!$C$1</f>
        <v>Data questionnaire: Mobile services</v>
      </c>
      <c r="E129" t="s">
        <v>1313</v>
      </c>
      <c r="F129">
        <v>128</v>
      </c>
      <c r="G129" t="str">
        <f>'Data questionnaire - mobile'!$B$39</f>
        <v>1.2.6.</v>
      </c>
      <c r="H129" t="s">
        <v>1314</v>
      </c>
      <c r="I129" t="str">
        <f>'Data questionnaire - mobile'!$N$10</f>
        <v>postpaid</v>
      </c>
      <c r="M129" t="str">
        <f>'Data questionnaire - mobile'!$M$9</f>
        <v>As of 30.06.2025</v>
      </c>
      <c r="N129">
        <f>'Data questionnaire - mobile'!$N$39</f>
        <v>0</v>
      </c>
    </row>
    <row r="130" spans="1:14" x14ac:dyDescent="0.45">
      <c r="A130">
        <f>'Overview and definitions'!$C$4</f>
        <v>0</v>
      </c>
      <c r="B130">
        <f>'Overview and definitions'!$C$6</f>
        <v>0</v>
      </c>
      <c r="C130">
        <f>'Overview and definitions'!$C$7</f>
        <v>0</v>
      </c>
      <c r="D130" t="str">
        <f>'Data questionnaire - mobile'!$C$1</f>
        <v>Data questionnaire: Mobile services</v>
      </c>
      <c r="E130" t="s">
        <v>1313</v>
      </c>
      <c r="F130">
        <v>129</v>
      </c>
      <c r="G130" t="str">
        <f>'Data questionnaire - mobile'!$B$39</f>
        <v>1.2.6.</v>
      </c>
      <c r="H130" t="s">
        <v>1314</v>
      </c>
      <c r="I130">
        <f>'Data questionnaire - mobile'!$O$10</f>
        <v>0</v>
      </c>
      <c r="M130" t="str">
        <f>'Data questionnaire - mobile'!$M$9</f>
        <v>As of 30.06.2025</v>
      </c>
      <c r="N130">
        <f>'Data questionnaire - mobile'!$O$39</f>
        <v>0</v>
      </c>
    </row>
    <row r="131" spans="1:14" x14ac:dyDescent="0.45">
      <c r="A131">
        <f>'Overview and definitions'!$C$4</f>
        <v>0</v>
      </c>
      <c r="B131">
        <f>'Overview and definitions'!$C$6</f>
        <v>0</v>
      </c>
      <c r="C131">
        <f>'Overview and definitions'!$C$7</f>
        <v>0</v>
      </c>
      <c r="D131" t="str">
        <f>'Data questionnaire - mobile'!$C$1</f>
        <v>Data questionnaire: Mobile services</v>
      </c>
      <c r="E131" t="s">
        <v>1313</v>
      </c>
      <c r="F131">
        <v>130</v>
      </c>
      <c r="G131" t="str">
        <f>'Data questionnaire - mobile'!$B$39</f>
        <v>1.2.6.</v>
      </c>
      <c r="H131" t="s">
        <v>1314</v>
      </c>
      <c r="I131" t="str">
        <f>'Data questionnaire - mobile'!$Q$10</f>
        <v>prepaid</v>
      </c>
      <c r="M131" t="str">
        <f>'Data questionnaire - mobile'!$Q$9</f>
        <v>As of 30.09.2025</v>
      </c>
      <c r="N131">
        <f>'Data questionnaire - mobile'!$Q$39</f>
        <v>0</v>
      </c>
    </row>
    <row r="132" spans="1:14" x14ac:dyDescent="0.45">
      <c r="A132">
        <f>'Overview and definitions'!$C$4</f>
        <v>0</v>
      </c>
      <c r="B132">
        <f>'Overview and definitions'!$C$6</f>
        <v>0</v>
      </c>
      <c r="C132">
        <f>'Overview and definitions'!$C$7</f>
        <v>0</v>
      </c>
      <c r="D132" t="str">
        <f>'Data questionnaire - mobile'!$C$1</f>
        <v>Data questionnaire: Mobile services</v>
      </c>
      <c r="E132" t="s">
        <v>1313</v>
      </c>
      <c r="F132">
        <v>131</v>
      </c>
      <c r="G132" t="str">
        <f>'Data questionnaire - mobile'!$B$39</f>
        <v>1.2.6.</v>
      </c>
      <c r="H132" t="s">
        <v>1314</v>
      </c>
      <c r="I132" t="str">
        <f>'Data questionnaire - mobile'!$R$10</f>
        <v>postpaid</v>
      </c>
      <c r="M132" t="str">
        <f>'Data questionnaire - mobile'!$Q$9</f>
        <v>As of 30.09.2025</v>
      </c>
      <c r="N132">
        <f>'Data questionnaire - mobile'!$R$39</f>
        <v>0</v>
      </c>
    </row>
    <row r="133" spans="1:14" x14ac:dyDescent="0.45">
      <c r="A133">
        <f>'Overview and definitions'!$C$4</f>
        <v>0</v>
      </c>
      <c r="B133">
        <f>'Overview and definitions'!$C$6</f>
        <v>0</v>
      </c>
      <c r="C133">
        <f>'Overview and definitions'!$C$7</f>
        <v>0</v>
      </c>
      <c r="D133" t="str">
        <f>'Data questionnaire - mobile'!$C$1</f>
        <v>Data questionnaire: Mobile services</v>
      </c>
      <c r="E133" t="s">
        <v>1313</v>
      </c>
      <c r="F133">
        <v>132</v>
      </c>
      <c r="G133" t="str">
        <f>'Data questionnaire - mobile'!$B$39</f>
        <v>1.2.6.</v>
      </c>
      <c r="H133" t="s">
        <v>1314</v>
      </c>
      <c r="I133">
        <f>'Data questionnaire - mobile'!$S$10</f>
        <v>0</v>
      </c>
      <c r="M133" t="str">
        <f>'Data questionnaire - mobile'!$Q$9</f>
        <v>As of 30.09.2025</v>
      </c>
      <c r="N133">
        <f>'Data questionnaire - mobile'!$S$39</f>
        <v>0</v>
      </c>
    </row>
    <row r="134" spans="1:14" x14ac:dyDescent="0.45">
      <c r="A134">
        <f>'Overview and definitions'!$C$4</f>
        <v>0</v>
      </c>
      <c r="B134">
        <f>'Overview and definitions'!$C$6</f>
        <v>0</v>
      </c>
      <c r="C134">
        <f>'Overview and definitions'!$C$7</f>
        <v>0</v>
      </c>
      <c r="D134" t="str">
        <f>'Data questionnaire - mobile'!$C$1</f>
        <v>Data questionnaire: Mobile services</v>
      </c>
      <c r="E134" t="s">
        <v>1317</v>
      </c>
      <c r="F134">
        <v>133</v>
      </c>
      <c r="G134" t="str">
        <f>'Data questionnaire - mobile'!$B$47</f>
        <v>2.1.1.1.</v>
      </c>
      <c r="H134" t="str">
        <f>'Data questionnaire - mobile'!$E$46</f>
        <v>units</v>
      </c>
      <c r="K134" t="s">
        <v>773</v>
      </c>
      <c r="L134" t="s">
        <v>67</v>
      </c>
      <c r="M134" t="str">
        <f>'Data questionnaire - mobile'!$E$45</f>
        <v>Q4 2024</v>
      </c>
      <c r="N134">
        <f>'Data questionnaire - mobile'!$E$47</f>
        <v>0</v>
      </c>
    </row>
    <row r="135" spans="1:14" x14ac:dyDescent="0.45">
      <c r="A135">
        <f>'Overview and definitions'!$C$4</f>
        <v>0</v>
      </c>
      <c r="B135">
        <f>'Overview and definitions'!$C$6</f>
        <v>0</v>
      </c>
      <c r="C135">
        <f>'Overview and definitions'!$C$7</f>
        <v>0</v>
      </c>
      <c r="D135" t="str">
        <f>'Data questionnaire - mobile'!$C$1</f>
        <v>Data questionnaire: Mobile services</v>
      </c>
      <c r="E135" t="s">
        <v>1317</v>
      </c>
      <c r="F135">
        <v>134</v>
      </c>
      <c r="G135" t="str">
        <f>'Data questionnaire - mobile'!$B$47</f>
        <v>2.1.1.1.</v>
      </c>
      <c r="H135" t="str">
        <f>'Data questionnaire - mobile'!$E$46</f>
        <v>units</v>
      </c>
      <c r="K135" t="s">
        <v>773</v>
      </c>
      <c r="L135" t="s">
        <v>67</v>
      </c>
      <c r="M135" t="str">
        <f>'Data questionnaire - mobile'!$I$45</f>
        <v>Q1 2025</v>
      </c>
      <c r="N135">
        <f>'Data questionnaire - mobile'!$I$47</f>
        <v>0</v>
      </c>
    </row>
    <row r="136" spans="1:14" x14ac:dyDescent="0.45">
      <c r="A136">
        <f>'Overview and definitions'!$C$4</f>
        <v>0</v>
      </c>
      <c r="B136">
        <f>'Overview and definitions'!$C$6</f>
        <v>0</v>
      </c>
      <c r="C136">
        <f>'Overview and definitions'!$C$7</f>
        <v>0</v>
      </c>
      <c r="D136" t="str">
        <f>'Data questionnaire - mobile'!$C$1</f>
        <v>Data questionnaire: Mobile services</v>
      </c>
      <c r="E136" t="s">
        <v>1317</v>
      </c>
      <c r="F136">
        <v>135</v>
      </c>
      <c r="G136" t="str">
        <f>'Data questionnaire - mobile'!$B$47</f>
        <v>2.1.1.1.</v>
      </c>
      <c r="H136" t="str">
        <f>'Data questionnaire - mobile'!$E$46</f>
        <v>units</v>
      </c>
      <c r="K136" t="s">
        <v>773</v>
      </c>
      <c r="L136" t="s">
        <v>67</v>
      </c>
      <c r="M136" t="str">
        <f>'Data questionnaire - mobile'!$M$45</f>
        <v>Q2 2025</v>
      </c>
      <c r="N136">
        <f>'Data questionnaire - mobile'!$M$47</f>
        <v>0</v>
      </c>
    </row>
    <row r="137" spans="1:14" x14ac:dyDescent="0.45">
      <c r="A137">
        <f>'Overview and definitions'!$C$4</f>
        <v>0</v>
      </c>
      <c r="B137">
        <f>'Overview and definitions'!$C$6</f>
        <v>0</v>
      </c>
      <c r="C137">
        <f>'Overview and definitions'!$C$7</f>
        <v>0</v>
      </c>
      <c r="D137" t="str">
        <f>'Data questionnaire - mobile'!$C$1</f>
        <v>Data questionnaire: Mobile services</v>
      </c>
      <c r="E137" t="s">
        <v>1317</v>
      </c>
      <c r="F137">
        <v>136</v>
      </c>
      <c r="G137" t="str">
        <f>'Data questionnaire - mobile'!$B$47</f>
        <v>2.1.1.1.</v>
      </c>
      <c r="H137" t="str">
        <f>'Data questionnaire - mobile'!$E$46</f>
        <v>units</v>
      </c>
      <c r="K137" t="s">
        <v>773</v>
      </c>
      <c r="L137" t="s">
        <v>67</v>
      </c>
      <c r="M137" t="str">
        <f>'Data questionnaire - mobile'!$Q$45</f>
        <v>Q3 2025</v>
      </c>
      <c r="N137">
        <f>'Data questionnaire - mobile'!$Q$47</f>
        <v>0</v>
      </c>
    </row>
    <row r="138" spans="1:14" x14ac:dyDescent="0.45">
      <c r="A138">
        <f>'Overview and definitions'!$C$4</f>
        <v>0</v>
      </c>
      <c r="B138">
        <f>'Overview and definitions'!$C$6</f>
        <v>0</v>
      </c>
      <c r="C138">
        <f>'Overview and definitions'!$C$7</f>
        <v>0</v>
      </c>
      <c r="D138" t="str">
        <f>'Data questionnaire - mobile'!$C$1</f>
        <v>Data questionnaire: Mobile services</v>
      </c>
      <c r="E138" t="s">
        <v>1317</v>
      </c>
      <c r="F138">
        <v>137</v>
      </c>
      <c r="G138" t="str">
        <f>'Data questionnaire - mobile'!$B$48</f>
        <v>2.1.1.2.</v>
      </c>
      <c r="H138" t="str">
        <f>'Data questionnaire - mobile'!$E$46</f>
        <v>units</v>
      </c>
      <c r="K138" t="s">
        <v>773</v>
      </c>
      <c r="L138" t="s">
        <v>67</v>
      </c>
      <c r="M138" t="str">
        <f>'Data questionnaire - mobile'!$E$45</f>
        <v>Q4 2024</v>
      </c>
      <c r="N138">
        <f>'Data questionnaire - mobile'!$E$48</f>
        <v>0</v>
      </c>
    </row>
    <row r="139" spans="1:14" x14ac:dyDescent="0.45">
      <c r="A139">
        <f>'Overview and definitions'!$C$4</f>
        <v>0</v>
      </c>
      <c r="B139">
        <f>'Overview and definitions'!$C$6</f>
        <v>0</v>
      </c>
      <c r="C139">
        <f>'Overview and definitions'!$C$7</f>
        <v>0</v>
      </c>
      <c r="D139" t="str">
        <f>'Data questionnaire - mobile'!$C$1</f>
        <v>Data questionnaire: Mobile services</v>
      </c>
      <c r="E139" t="s">
        <v>1317</v>
      </c>
      <c r="F139">
        <v>138</v>
      </c>
      <c r="G139" t="str">
        <f>'Data questionnaire - mobile'!$B$48</f>
        <v>2.1.1.2.</v>
      </c>
      <c r="H139" t="str">
        <f>'Data questionnaire - mobile'!$E$46</f>
        <v>units</v>
      </c>
      <c r="K139" t="s">
        <v>773</v>
      </c>
      <c r="L139" t="s">
        <v>67</v>
      </c>
      <c r="M139" t="str">
        <f>'Data questionnaire - mobile'!$I$45</f>
        <v>Q1 2025</v>
      </c>
      <c r="N139">
        <f>'Data questionnaire - mobile'!$I$48</f>
        <v>0</v>
      </c>
    </row>
    <row r="140" spans="1:14" x14ac:dyDescent="0.45">
      <c r="A140">
        <f>'Overview and definitions'!$C$4</f>
        <v>0</v>
      </c>
      <c r="B140">
        <f>'Overview and definitions'!$C$6</f>
        <v>0</v>
      </c>
      <c r="C140">
        <f>'Overview and definitions'!$C$7</f>
        <v>0</v>
      </c>
      <c r="D140" t="str">
        <f>'Data questionnaire - mobile'!$C$1</f>
        <v>Data questionnaire: Mobile services</v>
      </c>
      <c r="E140" t="s">
        <v>1317</v>
      </c>
      <c r="F140">
        <v>139</v>
      </c>
      <c r="G140" t="str">
        <f>'Data questionnaire - mobile'!$B$48</f>
        <v>2.1.1.2.</v>
      </c>
      <c r="H140" t="str">
        <f>'Data questionnaire - mobile'!$E$46</f>
        <v>units</v>
      </c>
      <c r="K140" t="s">
        <v>773</v>
      </c>
      <c r="L140" t="s">
        <v>67</v>
      </c>
      <c r="M140" t="str">
        <f>'Data questionnaire - mobile'!$M$45</f>
        <v>Q2 2025</v>
      </c>
      <c r="N140">
        <f>'Data questionnaire - mobile'!$M$48</f>
        <v>0</v>
      </c>
    </row>
    <row r="141" spans="1:14" x14ac:dyDescent="0.45">
      <c r="A141">
        <f>'Overview and definitions'!$C$4</f>
        <v>0</v>
      </c>
      <c r="B141">
        <f>'Overview and definitions'!$C$6</f>
        <v>0</v>
      </c>
      <c r="C141">
        <f>'Overview and definitions'!$C$7</f>
        <v>0</v>
      </c>
      <c r="D141" t="str">
        <f>'Data questionnaire - mobile'!$C$1</f>
        <v>Data questionnaire: Mobile services</v>
      </c>
      <c r="E141" t="s">
        <v>1317</v>
      </c>
      <c r="F141">
        <v>140</v>
      </c>
      <c r="G141" t="str">
        <f>'Data questionnaire - mobile'!$B$48</f>
        <v>2.1.1.2.</v>
      </c>
      <c r="H141" t="str">
        <f>'Data questionnaire - mobile'!$E$46</f>
        <v>units</v>
      </c>
      <c r="K141" t="s">
        <v>773</v>
      </c>
      <c r="L141" t="s">
        <v>67</v>
      </c>
      <c r="M141" t="str">
        <f>'Data questionnaire - mobile'!$Q$45</f>
        <v>Q3 2025</v>
      </c>
      <c r="N141">
        <f>'Data questionnaire - mobile'!$Q$48</f>
        <v>0</v>
      </c>
    </row>
    <row r="142" spans="1:14" x14ac:dyDescent="0.45">
      <c r="A142">
        <f>'Overview and definitions'!$C$4</f>
        <v>0</v>
      </c>
      <c r="B142">
        <f>'Overview and definitions'!$C$6</f>
        <v>0</v>
      </c>
      <c r="C142">
        <f>'Overview and definitions'!$C$7</f>
        <v>0</v>
      </c>
      <c r="D142" t="str">
        <f>'Data questionnaire - mobile'!$C$1</f>
        <v>Data questionnaire: Mobile services</v>
      </c>
      <c r="E142" t="s">
        <v>1317</v>
      </c>
      <c r="F142">
        <v>141</v>
      </c>
      <c r="G142" t="str">
        <f>'Data questionnaire - mobile'!$B$49</f>
        <v>2.1.2.</v>
      </c>
      <c r="H142" t="str">
        <f>'Data questionnaire - mobile'!$E$46</f>
        <v>units</v>
      </c>
      <c r="K142" t="s">
        <v>521</v>
      </c>
      <c r="L142" t="s">
        <v>67</v>
      </c>
      <c r="M142" t="str">
        <f>'Data questionnaire - mobile'!$E$45</f>
        <v>Q4 2024</v>
      </c>
      <c r="N142">
        <f>'Data questionnaire - mobile'!$E$49</f>
        <v>0</v>
      </c>
    </row>
    <row r="143" spans="1:14" x14ac:dyDescent="0.45">
      <c r="A143">
        <f>'Overview and definitions'!$C$4</f>
        <v>0</v>
      </c>
      <c r="B143">
        <f>'Overview and definitions'!$C$6</f>
        <v>0</v>
      </c>
      <c r="C143">
        <f>'Overview and definitions'!$C$7</f>
        <v>0</v>
      </c>
      <c r="D143" t="str">
        <f>'Data questionnaire - mobile'!$C$1</f>
        <v>Data questionnaire: Mobile services</v>
      </c>
      <c r="E143" t="s">
        <v>1317</v>
      </c>
      <c r="F143">
        <v>142</v>
      </c>
      <c r="G143" t="str">
        <f>'Data questionnaire - mobile'!$B$49</f>
        <v>2.1.2.</v>
      </c>
      <c r="H143" t="str">
        <f>'Data questionnaire - mobile'!$E$46</f>
        <v>units</v>
      </c>
      <c r="K143" t="s">
        <v>521</v>
      </c>
      <c r="L143" t="s">
        <v>67</v>
      </c>
      <c r="M143" t="str">
        <f>'Data questionnaire - mobile'!$I$45</f>
        <v>Q1 2025</v>
      </c>
      <c r="N143">
        <f>'Data questionnaire - mobile'!$I$49</f>
        <v>0</v>
      </c>
    </row>
    <row r="144" spans="1:14" x14ac:dyDescent="0.45">
      <c r="A144">
        <f>'Overview and definitions'!$C$4</f>
        <v>0</v>
      </c>
      <c r="B144">
        <f>'Overview and definitions'!$C$6</f>
        <v>0</v>
      </c>
      <c r="C144">
        <f>'Overview and definitions'!$C$7</f>
        <v>0</v>
      </c>
      <c r="D144" t="str">
        <f>'Data questionnaire - mobile'!$C$1</f>
        <v>Data questionnaire: Mobile services</v>
      </c>
      <c r="E144" t="s">
        <v>1317</v>
      </c>
      <c r="F144">
        <v>143</v>
      </c>
      <c r="G144" t="str">
        <f>'Data questionnaire - mobile'!$B$49</f>
        <v>2.1.2.</v>
      </c>
      <c r="H144" t="str">
        <f>'Data questionnaire - mobile'!$E$46</f>
        <v>units</v>
      </c>
      <c r="K144" t="s">
        <v>521</v>
      </c>
      <c r="L144" t="s">
        <v>67</v>
      </c>
      <c r="M144" t="str">
        <f>'Data questionnaire - mobile'!$M$45</f>
        <v>Q2 2025</v>
      </c>
      <c r="N144">
        <f>'Data questionnaire - mobile'!$M$49</f>
        <v>0</v>
      </c>
    </row>
    <row r="145" spans="1:14" x14ac:dyDescent="0.45">
      <c r="A145">
        <f>'Overview and definitions'!$C$4</f>
        <v>0</v>
      </c>
      <c r="B145">
        <f>'Overview and definitions'!$C$6</f>
        <v>0</v>
      </c>
      <c r="C145">
        <f>'Overview and definitions'!$C$7</f>
        <v>0</v>
      </c>
      <c r="D145" t="str">
        <f>'Data questionnaire - mobile'!$C$1</f>
        <v>Data questionnaire: Mobile services</v>
      </c>
      <c r="E145" t="s">
        <v>1317</v>
      </c>
      <c r="F145">
        <v>144</v>
      </c>
      <c r="G145" t="str">
        <f>'Data questionnaire - mobile'!$B$49</f>
        <v>2.1.2.</v>
      </c>
      <c r="H145" t="str">
        <f>'Data questionnaire - mobile'!$E$46</f>
        <v>units</v>
      </c>
      <c r="K145" t="s">
        <v>521</v>
      </c>
      <c r="L145" t="s">
        <v>67</v>
      </c>
      <c r="M145" t="str">
        <f>'Data questionnaire - mobile'!$Q$45</f>
        <v>Q3 2025</v>
      </c>
      <c r="N145">
        <f>'Data questionnaire - mobile'!$Q$49</f>
        <v>0</v>
      </c>
    </row>
    <row r="146" spans="1:14" x14ac:dyDescent="0.45">
      <c r="A146">
        <f>'Overview and definitions'!$C$4</f>
        <v>0</v>
      </c>
      <c r="B146">
        <f>'Overview and definitions'!$C$6</f>
        <v>0</v>
      </c>
      <c r="C146">
        <f>'Overview and definitions'!$C$7</f>
        <v>0</v>
      </c>
      <c r="D146" t="str">
        <f>'Data questionnaire - mobile'!$C$1</f>
        <v>Data questionnaire: Mobile services</v>
      </c>
      <c r="E146" t="s">
        <v>1317</v>
      </c>
      <c r="F146">
        <v>145</v>
      </c>
      <c r="G146" t="str">
        <f>'Data questionnaire - mobile'!$B$50</f>
        <v>2.1.3.</v>
      </c>
      <c r="H146" t="str">
        <f>'Data questionnaire - mobile'!$E$46</f>
        <v>units</v>
      </c>
      <c r="K146" t="s">
        <v>585</v>
      </c>
      <c r="L146" t="s">
        <v>67</v>
      </c>
      <c r="M146" t="str">
        <f>'Data questionnaire - mobile'!$E$45</f>
        <v>Q4 2024</v>
      </c>
      <c r="N146">
        <f>'Data questionnaire - mobile'!$E$50</f>
        <v>0</v>
      </c>
    </row>
    <row r="147" spans="1:14" x14ac:dyDescent="0.45">
      <c r="A147">
        <f>'Overview and definitions'!$C$4</f>
        <v>0</v>
      </c>
      <c r="B147">
        <f>'Overview and definitions'!$C$6</f>
        <v>0</v>
      </c>
      <c r="C147">
        <f>'Overview and definitions'!$C$7</f>
        <v>0</v>
      </c>
      <c r="D147" t="str">
        <f>'Data questionnaire - mobile'!$C$1</f>
        <v>Data questionnaire: Mobile services</v>
      </c>
      <c r="E147" t="s">
        <v>1317</v>
      </c>
      <c r="F147">
        <v>146</v>
      </c>
      <c r="G147" t="str">
        <f>'Data questionnaire - mobile'!$B$50</f>
        <v>2.1.3.</v>
      </c>
      <c r="H147" t="str">
        <f>'Data questionnaire - mobile'!$E$46</f>
        <v>units</v>
      </c>
      <c r="K147" t="s">
        <v>585</v>
      </c>
      <c r="L147" t="s">
        <v>67</v>
      </c>
      <c r="M147" t="str">
        <f>'Data questionnaire - mobile'!$I$45</f>
        <v>Q1 2025</v>
      </c>
      <c r="N147">
        <f>'Data questionnaire - mobile'!$I$50</f>
        <v>0</v>
      </c>
    </row>
    <row r="148" spans="1:14" x14ac:dyDescent="0.45">
      <c r="A148">
        <f>'Overview and definitions'!$C$4</f>
        <v>0</v>
      </c>
      <c r="B148">
        <f>'Overview and definitions'!$C$6</f>
        <v>0</v>
      </c>
      <c r="C148">
        <f>'Overview and definitions'!$C$7</f>
        <v>0</v>
      </c>
      <c r="D148" t="str">
        <f>'Data questionnaire - mobile'!$C$1</f>
        <v>Data questionnaire: Mobile services</v>
      </c>
      <c r="E148" t="s">
        <v>1317</v>
      </c>
      <c r="F148">
        <v>147</v>
      </c>
      <c r="G148" t="str">
        <f>'Data questionnaire - mobile'!$B$50</f>
        <v>2.1.3.</v>
      </c>
      <c r="H148" t="str">
        <f>'Data questionnaire - mobile'!$E$46</f>
        <v>units</v>
      </c>
      <c r="K148" t="s">
        <v>585</v>
      </c>
      <c r="L148" t="s">
        <v>67</v>
      </c>
      <c r="M148" t="str">
        <f>'Data questionnaire - mobile'!$M$45</f>
        <v>Q2 2025</v>
      </c>
      <c r="N148">
        <f>'Data questionnaire - mobile'!$M$50</f>
        <v>0</v>
      </c>
    </row>
    <row r="149" spans="1:14" x14ac:dyDescent="0.45">
      <c r="A149">
        <f>'Overview and definitions'!$C$4</f>
        <v>0</v>
      </c>
      <c r="B149">
        <f>'Overview and definitions'!$C$6</f>
        <v>0</v>
      </c>
      <c r="C149">
        <f>'Overview and definitions'!$C$7</f>
        <v>0</v>
      </c>
      <c r="D149" t="str">
        <f>'Data questionnaire - mobile'!$C$1</f>
        <v>Data questionnaire: Mobile services</v>
      </c>
      <c r="E149" t="s">
        <v>1317</v>
      </c>
      <c r="F149">
        <v>148</v>
      </c>
      <c r="G149" t="str">
        <f>'Data questionnaire - mobile'!$B$50</f>
        <v>2.1.3.</v>
      </c>
      <c r="H149" t="str">
        <f>'Data questionnaire - mobile'!$E$46</f>
        <v>units</v>
      </c>
      <c r="K149" t="s">
        <v>585</v>
      </c>
      <c r="L149" t="s">
        <v>67</v>
      </c>
      <c r="M149" t="str">
        <f>'Data questionnaire - mobile'!$Q$45</f>
        <v>Q3 2025</v>
      </c>
      <c r="N149">
        <f>'Data questionnaire - mobile'!$Q$50</f>
        <v>0</v>
      </c>
    </row>
    <row r="150" spans="1:14" x14ac:dyDescent="0.45">
      <c r="A150">
        <f>'Overview and definitions'!$C$4</f>
        <v>0</v>
      </c>
      <c r="B150">
        <f>'Overview and definitions'!$C$6</f>
        <v>0</v>
      </c>
      <c r="C150">
        <f>'Overview and definitions'!$C$7</f>
        <v>0</v>
      </c>
      <c r="D150" t="str">
        <f>'Data questionnaire - mobile'!$C$1</f>
        <v>Data questionnaire: Mobile services</v>
      </c>
      <c r="E150" t="s">
        <v>1317</v>
      </c>
      <c r="F150">
        <v>149</v>
      </c>
      <c r="G150" t="str">
        <f>'Data questionnaire - mobile'!$B$52</f>
        <v>2.1.4.</v>
      </c>
      <c r="H150" t="s">
        <v>514</v>
      </c>
      <c r="K150" t="s">
        <v>734</v>
      </c>
      <c r="L150" t="s">
        <v>67</v>
      </c>
      <c r="M150" t="str">
        <f>'Data questionnaire - mobile'!$E$45</f>
        <v>Q4 2024</v>
      </c>
      <c r="N150">
        <f>'Data questionnaire - mobile'!$E$52</f>
        <v>0</v>
      </c>
    </row>
    <row r="151" spans="1:14" x14ac:dyDescent="0.45">
      <c r="A151">
        <f>'Overview and definitions'!$C$4</f>
        <v>0</v>
      </c>
      <c r="B151">
        <f>'Overview and definitions'!$C$6</f>
        <v>0</v>
      </c>
      <c r="C151">
        <f>'Overview and definitions'!$C$7</f>
        <v>0</v>
      </c>
      <c r="D151" t="str">
        <f>'Data questionnaire - mobile'!$C$1</f>
        <v>Data questionnaire: Mobile services</v>
      </c>
      <c r="E151" t="s">
        <v>1317</v>
      </c>
      <c r="F151">
        <v>150</v>
      </c>
      <c r="G151" t="str">
        <f>'Data questionnaire - mobile'!$B$52</f>
        <v>2.1.4.</v>
      </c>
      <c r="H151" t="s">
        <v>514</v>
      </c>
      <c r="K151" t="s">
        <v>734</v>
      </c>
      <c r="L151" t="s">
        <v>67</v>
      </c>
      <c r="M151" t="str">
        <f>'Data questionnaire - mobile'!$I$45</f>
        <v>Q1 2025</v>
      </c>
      <c r="N151">
        <f>'Data questionnaire - mobile'!$I$52</f>
        <v>0</v>
      </c>
    </row>
    <row r="152" spans="1:14" x14ac:dyDescent="0.45">
      <c r="A152">
        <f>'Overview and definitions'!$C$4</f>
        <v>0</v>
      </c>
      <c r="B152">
        <f>'Overview and definitions'!$C$6</f>
        <v>0</v>
      </c>
      <c r="C152">
        <f>'Overview and definitions'!$C$7</f>
        <v>0</v>
      </c>
      <c r="D152" t="str">
        <f>'Data questionnaire - mobile'!$C$1</f>
        <v>Data questionnaire: Mobile services</v>
      </c>
      <c r="E152" t="s">
        <v>1317</v>
      </c>
      <c r="F152">
        <v>151</v>
      </c>
      <c r="G152" t="str">
        <f>'Data questionnaire - mobile'!$B$52</f>
        <v>2.1.4.</v>
      </c>
      <c r="H152" t="s">
        <v>514</v>
      </c>
      <c r="K152" t="s">
        <v>734</v>
      </c>
      <c r="L152" t="s">
        <v>67</v>
      </c>
      <c r="M152" t="str">
        <f>'Data questionnaire - mobile'!$M$45</f>
        <v>Q2 2025</v>
      </c>
      <c r="N152">
        <f>'Data questionnaire - mobile'!$M$52</f>
        <v>0</v>
      </c>
    </row>
    <row r="153" spans="1:14" x14ac:dyDescent="0.45">
      <c r="A153">
        <f>'Overview and definitions'!$C$4</f>
        <v>0</v>
      </c>
      <c r="B153">
        <f>'Overview and definitions'!$C$6</f>
        <v>0</v>
      </c>
      <c r="C153">
        <f>'Overview and definitions'!$C$7</f>
        <v>0</v>
      </c>
      <c r="D153" t="str">
        <f>'Data questionnaire - mobile'!$C$1</f>
        <v>Data questionnaire: Mobile services</v>
      </c>
      <c r="E153" t="s">
        <v>1317</v>
      </c>
      <c r="F153">
        <v>152</v>
      </c>
      <c r="G153" t="str">
        <f>'Data questionnaire - mobile'!$B$52</f>
        <v>2.1.4.</v>
      </c>
      <c r="H153" t="s">
        <v>514</v>
      </c>
      <c r="K153" t="s">
        <v>734</v>
      </c>
      <c r="L153" t="s">
        <v>67</v>
      </c>
      <c r="M153" t="str">
        <f>'Data questionnaire - mobile'!$Q$45</f>
        <v>Q3 2025</v>
      </c>
      <c r="N153">
        <f>'Data questionnaire - mobile'!$Q$52</f>
        <v>0</v>
      </c>
    </row>
    <row r="154" spans="1:14" x14ac:dyDescent="0.45">
      <c r="A154">
        <f>'Overview and definitions'!$C$4</f>
        <v>0</v>
      </c>
      <c r="B154">
        <f>'Overview and definitions'!$C$6</f>
        <v>0</v>
      </c>
      <c r="C154">
        <f>'Overview and definitions'!$C$7</f>
        <v>0</v>
      </c>
      <c r="D154" t="str">
        <f>'Data questionnaire - mobile'!$C$1</f>
        <v>Data questionnaire: Mobile services</v>
      </c>
      <c r="E154" t="s">
        <v>1317</v>
      </c>
      <c r="F154">
        <v>153</v>
      </c>
      <c r="G154" t="str">
        <f>'Data questionnaire - mobile'!$B$56</f>
        <v>2.2.1.1.</v>
      </c>
      <c r="H154" t="str">
        <f>'Data questionnaire - mobile'!$E$46</f>
        <v>units</v>
      </c>
      <c r="I154" t="s">
        <v>539</v>
      </c>
      <c r="K154" t="s">
        <v>773</v>
      </c>
      <c r="L154" t="s">
        <v>70</v>
      </c>
      <c r="M154" t="str">
        <f>'Data questionnaire - mobile'!$E$45</f>
        <v>Q4 2024</v>
      </c>
      <c r="N154">
        <f>'Data questionnaire - mobile'!$E$56</f>
        <v>0</v>
      </c>
    </row>
    <row r="155" spans="1:14" x14ac:dyDescent="0.45">
      <c r="A155">
        <f>'Overview and definitions'!$C$4</f>
        <v>0</v>
      </c>
      <c r="B155">
        <f>'Overview and definitions'!$C$6</f>
        <v>0</v>
      </c>
      <c r="C155">
        <f>'Overview and definitions'!$C$7</f>
        <v>0</v>
      </c>
      <c r="D155" t="str">
        <f>'Data questionnaire - mobile'!$C$1</f>
        <v>Data questionnaire: Mobile services</v>
      </c>
      <c r="E155" t="s">
        <v>1317</v>
      </c>
      <c r="F155">
        <v>154</v>
      </c>
      <c r="G155" t="str">
        <f>'Data questionnaire - mobile'!$B$56</f>
        <v>2.2.1.1.</v>
      </c>
      <c r="H155" t="str">
        <f>'Data questionnaire - mobile'!$E$46</f>
        <v>units</v>
      </c>
      <c r="I155" t="s">
        <v>539</v>
      </c>
      <c r="K155" t="s">
        <v>773</v>
      </c>
      <c r="L155" t="s">
        <v>70</v>
      </c>
      <c r="M155" t="str">
        <f>'Data questionnaire - mobile'!$I$45</f>
        <v>Q1 2025</v>
      </c>
      <c r="N155">
        <f>'Data questionnaire - mobile'!$I$56</f>
        <v>0</v>
      </c>
    </row>
    <row r="156" spans="1:14" x14ac:dyDescent="0.45">
      <c r="A156">
        <f>'Overview and definitions'!$C$4</f>
        <v>0</v>
      </c>
      <c r="B156">
        <f>'Overview and definitions'!$C$6</f>
        <v>0</v>
      </c>
      <c r="C156">
        <f>'Overview and definitions'!$C$7</f>
        <v>0</v>
      </c>
      <c r="D156" t="str">
        <f>'Data questionnaire - mobile'!$C$1</f>
        <v>Data questionnaire: Mobile services</v>
      </c>
      <c r="E156" t="s">
        <v>1317</v>
      </c>
      <c r="F156">
        <v>155</v>
      </c>
      <c r="G156" t="str">
        <f>'Data questionnaire - mobile'!$B$56</f>
        <v>2.2.1.1.</v>
      </c>
      <c r="H156" t="str">
        <f>'Data questionnaire - mobile'!$E$46</f>
        <v>units</v>
      </c>
      <c r="I156" t="s">
        <v>539</v>
      </c>
      <c r="K156" t="s">
        <v>773</v>
      </c>
      <c r="L156" t="s">
        <v>70</v>
      </c>
      <c r="M156" t="str">
        <f>'Data questionnaire - mobile'!$M$45</f>
        <v>Q2 2025</v>
      </c>
      <c r="N156">
        <f>'Data questionnaire - mobile'!$M$56</f>
        <v>0</v>
      </c>
    </row>
    <row r="157" spans="1:14" x14ac:dyDescent="0.45">
      <c r="A157">
        <f>'Overview and definitions'!$C$4</f>
        <v>0</v>
      </c>
      <c r="B157">
        <f>'Overview and definitions'!$C$6</f>
        <v>0</v>
      </c>
      <c r="C157">
        <f>'Overview and definitions'!$C$7</f>
        <v>0</v>
      </c>
      <c r="D157" t="str">
        <f>'Data questionnaire - mobile'!$C$1</f>
        <v>Data questionnaire: Mobile services</v>
      </c>
      <c r="E157" t="s">
        <v>1317</v>
      </c>
      <c r="F157">
        <v>156</v>
      </c>
      <c r="G157" t="str">
        <f>'Data questionnaire - mobile'!$B$56</f>
        <v>2.2.1.1.</v>
      </c>
      <c r="H157" t="str">
        <f>'Data questionnaire - mobile'!$E$46</f>
        <v>units</v>
      </c>
      <c r="I157" t="s">
        <v>539</v>
      </c>
      <c r="K157" t="s">
        <v>773</v>
      </c>
      <c r="L157" t="s">
        <v>70</v>
      </c>
      <c r="M157" t="str">
        <f>'Data questionnaire - mobile'!$Q$45</f>
        <v>Q3 2025</v>
      </c>
      <c r="N157">
        <f>'Data questionnaire - mobile'!$Q$56</f>
        <v>0</v>
      </c>
    </row>
    <row r="158" spans="1:14" x14ac:dyDescent="0.45">
      <c r="A158">
        <f>'Overview and definitions'!$C$4</f>
        <v>0</v>
      </c>
      <c r="B158">
        <f>'Overview and definitions'!$C$6</f>
        <v>0</v>
      </c>
      <c r="C158">
        <f>'Overview and definitions'!$C$7</f>
        <v>0</v>
      </c>
      <c r="D158" t="str">
        <f>'Data questionnaire - mobile'!$C$1</f>
        <v>Data questionnaire: Mobile services</v>
      </c>
      <c r="E158" t="s">
        <v>1317</v>
      </c>
      <c r="F158">
        <v>157</v>
      </c>
      <c r="G158" t="str">
        <f>'Data questionnaire - mobile'!$B$57</f>
        <v>2.2.1.2.</v>
      </c>
      <c r="H158" t="str">
        <f>'Data questionnaire - mobile'!$E$46</f>
        <v>units</v>
      </c>
      <c r="I158" t="s">
        <v>539</v>
      </c>
      <c r="K158" t="s">
        <v>773</v>
      </c>
      <c r="L158" t="s">
        <v>70</v>
      </c>
      <c r="M158" t="str">
        <f>'Data questionnaire - mobile'!$E$45</f>
        <v>Q4 2024</v>
      </c>
      <c r="N158">
        <f>'Data questionnaire - mobile'!$E$57</f>
        <v>0</v>
      </c>
    </row>
    <row r="159" spans="1:14" x14ac:dyDescent="0.45">
      <c r="A159">
        <f>'Overview and definitions'!$C$4</f>
        <v>0</v>
      </c>
      <c r="B159">
        <f>'Overview and definitions'!$C$6</f>
        <v>0</v>
      </c>
      <c r="C159">
        <f>'Overview and definitions'!$C$7</f>
        <v>0</v>
      </c>
      <c r="D159" t="str">
        <f>'Data questionnaire - mobile'!$C$1</f>
        <v>Data questionnaire: Mobile services</v>
      </c>
      <c r="E159" t="s">
        <v>1317</v>
      </c>
      <c r="F159">
        <v>158</v>
      </c>
      <c r="G159" t="str">
        <f>'Data questionnaire - mobile'!$B$57</f>
        <v>2.2.1.2.</v>
      </c>
      <c r="H159" t="str">
        <f>'Data questionnaire - mobile'!$E$46</f>
        <v>units</v>
      </c>
      <c r="I159" t="s">
        <v>539</v>
      </c>
      <c r="K159" t="s">
        <v>773</v>
      </c>
      <c r="L159" t="s">
        <v>70</v>
      </c>
      <c r="M159" t="str">
        <f>'Data questionnaire - mobile'!$I$45</f>
        <v>Q1 2025</v>
      </c>
      <c r="N159">
        <f>'Data questionnaire - mobile'!$I$57</f>
        <v>0</v>
      </c>
    </row>
    <row r="160" spans="1:14" x14ac:dyDescent="0.45">
      <c r="A160">
        <f>'Overview and definitions'!$C$4</f>
        <v>0</v>
      </c>
      <c r="B160">
        <f>'Overview and definitions'!$C$6</f>
        <v>0</v>
      </c>
      <c r="C160">
        <f>'Overview and definitions'!$C$7</f>
        <v>0</v>
      </c>
      <c r="D160" t="str">
        <f>'Data questionnaire - mobile'!$C$1</f>
        <v>Data questionnaire: Mobile services</v>
      </c>
      <c r="E160" t="s">
        <v>1317</v>
      </c>
      <c r="F160">
        <v>159</v>
      </c>
      <c r="G160" t="str">
        <f>'Data questionnaire - mobile'!$B$57</f>
        <v>2.2.1.2.</v>
      </c>
      <c r="H160" t="str">
        <f>'Data questionnaire - mobile'!$E$46</f>
        <v>units</v>
      </c>
      <c r="I160" t="s">
        <v>539</v>
      </c>
      <c r="K160" t="s">
        <v>773</v>
      </c>
      <c r="L160" t="s">
        <v>70</v>
      </c>
      <c r="M160" t="str">
        <f>'Data questionnaire - mobile'!$M$45</f>
        <v>Q2 2025</v>
      </c>
      <c r="N160">
        <f>'Data questionnaire - mobile'!$M$57</f>
        <v>0</v>
      </c>
    </row>
    <row r="161" spans="1:14" x14ac:dyDescent="0.45">
      <c r="A161">
        <f>'Overview and definitions'!$C$4</f>
        <v>0</v>
      </c>
      <c r="B161">
        <f>'Overview and definitions'!$C$6</f>
        <v>0</v>
      </c>
      <c r="C161">
        <f>'Overview and definitions'!$C$7</f>
        <v>0</v>
      </c>
      <c r="D161" t="str">
        <f>'Data questionnaire - mobile'!$C$1</f>
        <v>Data questionnaire: Mobile services</v>
      </c>
      <c r="E161" t="s">
        <v>1317</v>
      </c>
      <c r="F161">
        <v>160</v>
      </c>
      <c r="G161" t="str">
        <f>'Data questionnaire - mobile'!$B$57</f>
        <v>2.2.1.2.</v>
      </c>
      <c r="H161" t="str">
        <f>'Data questionnaire - mobile'!$E$46</f>
        <v>units</v>
      </c>
      <c r="I161" t="s">
        <v>539</v>
      </c>
      <c r="K161" t="s">
        <v>773</v>
      </c>
      <c r="L161" t="s">
        <v>70</v>
      </c>
      <c r="M161" t="str">
        <f>'Data questionnaire - mobile'!$Q$45</f>
        <v>Q3 2025</v>
      </c>
      <c r="N161">
        <f>'Data questionnaire - mobile'!$Q$57</f>
        <v>0</v>
      </c>
    </row>
    <row r="162" spans="1:14" x14ac:dyDescent="0.45">
      <c r="A162">
        <f>'Overview and definitions'!$C$4</f>
        <v>0</v>
      </c>
      <c r="B162">
        <f>'Overview and definitions'!$C$6</f>
        <v>0</v>
      </c>
      <c r="C162">
        <f>'Overview and definitions'!$C$7</f>
        <v>0</v>
      </c>
      <c r="D162" t="str">
        <f>'Data questionnaire - mobile'!$C$1</f>
        <v>Data questionnaire: Mobile services</v>
      </c>
      <c r="E162" t="s">
        <v>1317</v>
      </c>
      <c r="F162">
        <v>161</v>
      </c>
      <c r="G162" t="str">
        <f>'Data questionnaire - mobile'!$B$58</f>
        <v>2.2.2.</v>
      </c>
      <c r="H162" t="str">
        <f>'Data questionnaire - mobile'!$E$46</f>
        <v>units</v>
      </c>
      <c r="I162" t="s">
        <v>539</v>
      </c>
      <c r="K162" t="s">
        <v>521</v>
      </c>
      <c r="L162" t="s">
        <v>70</v>
      </c>
      <c r="M162" t="str">
        <f>'Data questionnaire - mobile'!$E$45</f>
        <v>Q4 2024</v>
      </c>
      <c r="N162">
        <f>'Data questionnaire - mobile'!$E$58</f>
        <v>0</v>
      </c>
    </row>
    <row r="163" spans="1:14" x14ac:dyDescent="0.45">
      <c r="A163">
        <f>'Overview and definitions'!$C$4</f>
        <v>0</v>
      </c>
      <c r="B163">
        <f>'Overview and definitions'!$C$6</f>
        <v>0</v>
      </c>
      <c r="C163">
        <f>'Overview and definitions'!$C$7</f>
        <v>0</v>
      </c>
      <c r="D163" t="str">
        <f>'Data questionnaire - mobile'!$C$1</f>
        <v>Data questionnaire: Mobile services</v>
      </c>
      <c r="E163" t="s">
        <v>1317</v>
      </c>
      <c r="F163">
        <v>162</v>
      </c>
      <c r="G163" t="str">
        <f>'Data questionnaire - mobile'!$B$58</f>
        <v>2.2.2.</v>
      </c>
      <c r="H163" t="str">
        <f>'Data questionnaire - mobile'!$E$46</f>
        <v>units</v>
      </c>
      <c r="I163" t="s">
        <v>539</v>
      </c>
      <c r="K163" t="s">
        <v>521</v>
      </c>
      <c r="L163" t="s">
        <v>70</v>
      </c>
      <c r="M163" t="str">
        <f>'Data questionnaire - mobile'!$I$45</f>
        <v>Q1 2025</v>
      </c>
      <c r="N163">
        <f>'Data questionnaire - mobile'!$I$58</f>
        <v>0</v>
      </c>
    </row>
    <row r="164" spans="1:14" x14ac:dyDescent="0.45">
      <c r="A164">
        <f>'Overview and definitions'!$C$4</f>
        <v>0</v>
      </c>
      <c r="B164">
        <f>'Overview and definitions'!$C$6</f>
        <v>0</v>
      </c>
      <c r="C164">
        <f>'Overview and definitions'!$C$7</f>
        <v>0</v>
      </c>
      <c r="D164" t="str">
        <f>'Data questionnaire - mobile'!$C$1</f>
        <v>Data questionnaire: Mobile services</v>
      </c>
      <c r="E164" t="s">
        <v>1317</v>
      </c>
      <c r="F164">
        <v>163</v>
      </c>
      <c r="G164" t="str">
        <f>'Data questionnaire - mobile'!$B$58</f>
        <v>2.2.2.</v>
      </c>
      <c r="H164" t="str">
        <f>'Data questionnaire - mobile'!$E$46</f>
        <v>units</v>
      </c>
      <c r="I164" t="s">
        <v>539</v>
      </c>
      <c r="K164" t="s">
        <v>521</v>
      </c>
      <c r="L164" t="s">
        <v>70</v>
      </c>
      <c r="M164" t="str">
        <f>'Data questionnaire - mobile'!$M$45</f>
        <v>Q2 2025</v>
      </c>
      <c r="N164">
        <f>'Data questionnaire - mobile'!$M$58</f>
        <v>0</v>
      </c>
    </row>
    <row r="165" spans="1:14" x14ac:dyDescent="0.45">
      <c r="A165">
        <f>'Overview and definitions'!$C$4</f>
        <v>0</v>
      </c>
      <c r="B165">
        <f>'Overview and definitions'!$C$6</f>
        <v>0</v>
      </c>
      <c r="C165">
        <f>'Overview and definitions'!$C$7</f>
        <v>0</v>
      </c>
      <c r="D165" t="str">
        <f>'Data questionnaire - mobile'!$C$1</f>
        <v>Data questionnaire: Mobile services</v>
      </c>
      <c r="E165" t="s">
        <v>1317</v>
      </c>
      <c r="F165">
        <v>164</v>
      </c>
      <c r="G165" t="str">
        <f>'Data questionnaire - mobile'!$B$58</f>
        <v>2.2.2.</v>
      </c>
      <c r="H165" t="str">
        <f>'Data questionnaire - mobile'!$E$46</f>
        <v>units</v>
      </c>
      <c r="I165" t="s">
        <v>539</v>
      </c>
      <c r="K165" t="s">
        <v>521</v>
      </c>
      <c r="L165" t="s">
        <v>70</v>
      </c>
      <c r="M165" t="str">
        <f>'Data questionnaire - mobile'!$Q$45</f>
        <v>Q3 2025</v>
      </c>
      <c r="N165">
        <f>'Data questionnaire - mobile'!$Q$58</f>
        <v>0</v>
      </c>
    </row>
    <row r="166" spans="1:14" x14ac:dyDescent="0.45">
      <c r="A166">
        <f>'Overview and definitions'!$C$4</f>
        <v>0</v>
      </c>
      <c r="B166">
        <f>'Overview and definitions'!$C$6</f>
        <v>0</v>
      </c>
      <c r="C166">
        <f>'Overview and definitions'!$C$7</f>
        <v>0</v>
      </c>
      <c r="D166" t="str">
        <f>'Data questionnaire - mobile'!$C$1</f>
        <v>Data questionnaire: Mobile services</v>
      </c>
      <c r="E166" t="s">
        <v>1317</v>
      </c>
      <c r="F166">
        <v>165</v>
      </c>
      <c r="G166" t="str">
        <f>'Data questionnaire - mobile'!$B$59</f>
        <v>2.2.3.</v>
      </c>
      <c r="H166" t="str">
        <f>'Data questionnaire - mobile'!$E$46</f>
        <v>units</v>
      </c>
      <c r="I166" t="s">
        <v>539</v>
      </c>
      <c r="K166" t="s">
        <v>585</v>
      </c>
      <c r="L166" t="s">
        <v>70</v>
      </c>
      <c r="M166" t="str">
        <f>'Data questionnaire - mobile'!$E$45</f>
        <v>Q4 2024</v>
      </c>
      <c r="N166">
        <f>'Data questionnaire - mobile'!$E$59</f>
        <v>0</v>
      </c>
    </row>
    <row r="167" spans="1:14" x14ac:dyDescent="0.45">
      <c r="A167">
        <f>'Overview and definitions'!$C$4</f>
        <v>0</v>
      </c>
      <c r="B167">
        <f>'Overview and definitions'!$C$6</f>
        <v>0</v>
      </c>
      <c r="C167">
        <f>'Overview and definitions'!$C$7</f>
        <v>0</v>
      </c>
      <c r="D167" t="str">
        <f>'Data questionnaire - mobile'!$C$1</f>
        <v>Data questionnaire: Mobile services</v>
      </c>
      <c r="E167" t="s">
        <v>1317</v>
      </c>
      <c r="F167">
        <v>166</v>
      </c>
      <c r="G167" t="str">
        <f>'Data questionnaire - mobile'!$B$59</f>
        <v>2.2.3.</v>
      </c>
      <c r="H167" t="str">
        <f>'Data questionnaire - mobile'!$E$46</f>
        <v>units</v>
      </c>
      <c r="I167" t="s">
        <v>539</v>
      </c>
      <c r="K167" t="s">
        <v>585</v>
      </c>
      <c r="L167" t="s">
        <v>70</v>
      </c>
      <c r="M167" t="str">
        <f>'Data questionnaire - mobile'!$I$45</f>
        <v>Q1 2025</v>
      </c>
      <c r="N167">
        <f>'Data questionnaire - mobile'!$I$59</f>
        <v>0</v>
      </c>
    </row>
    <row r="168" spans="1:14" x14ac:dyDescent="0.45">
      <c r="A168">
        <f>'Overview and definitions'!$C$4</f>
        <v>0</v>
      </c>
      <c r="B168">
        <f>'Overview and definitions'!$C$6</f>
        <v>0</v>
      </c>
      <c r="C168">
        <f>'Overview and definitions'!$C$7</f>
        <v>0</v>
      </c>
      <c r="D168" t="str">
        <f>'Data questionnaire - mobile'!$C$1</f>
        <v>Data questionnaire: Mobile services</v>
      </c>
      <c r="E168" t="s">
        <v>1317</v>
      </c>
      <c r="F168">
        <v>167</v>
      </c>
      <c r="G168" t="str">
        <f>'Data questionnaire - mobile'!$B$59</f>
        <v>2.2.3.</v>
      </c>
      <c r="H168" t="str">
        <f>'Data questionnaire - mobile'!$E$46</f>
        <v>units</v>
      </c>
      <c r="I168" t="s">
        <v>539</v>
      </c>
      <c r="K168" t="s">
        <v>585</v>
      </c>
      <c r="L168" t="s">
        <v>70</v>
      </c>
      <c r="M168" t="str">
        <f>'Data questionnaire - mobile'!$M$45</f>
        <v>Q2 2025</v>
      </c>
      <c r="N168">
        <f>'Data questionnaire - mobile'!$M$59</f>
        <v>0</v>
      </c>
    </row>
    <row r="169" spans="1:14" x14ac:dyDescent="0.45">
      <c r="A169">
        <f>'Overview and definitions'!$C$4</f>
        <v>0</v>
      </c>
      <c r="B169">
        <f>'Overview and definitions'!$C$6</f>
        <v>0</v>
      </c>
      <c r="C169">
        <f>'Overview and definitions'!$C$7</f>
        <v>0</v>
      </c>
      <c r="D169" t="str">
        <f>'Data questionnaire - mobile'!$C$1</f>
        <v>Data questionnaire: Mobile services</v>
      </c>
      <c r="E169" t="s">
        <v>1317</v>
      </c>
      <c r="F169">
        <v>168</v>
      </c>
      <c r="G169" t="str">
        <f>'Data questionnaire - mobile'!$B$59</f>
        <v>2.2.3.</v>
      </c>
      <c r="H169" t="str">
        <f>'Data questionnaire - mobile'!$E$46</f>
        <v>units</v>
      </c>
      <c r="I169" t="s">
        <v>539</v>
      </c>
      <c r="K169" t="s">
        <v>585</v>
      </c>
      <c r="L169" t="s">
        <v>70</v>
      </c>
      <c r="M169" t="str">
        <f>'Data questionnaire - mobile'!$Q$45</f>
        <v>Q3 2025</v>
      </c>
      <c r="N169">
        <f>'Data questionnaire - mobile'!$Q$59</f>
        <v>0</v>
      </c>
    </row>
    <row r="170" spans="1:14" x14ac:dyDescent="0.45">
      <c r="A170">
        <f>'Overview and definitions'!$C$4</f>
        <v>0</v>
      </c>
      <c r="B170">
        <f>'Overview and definitions'!$C$6</f>
        <v>0</v>
      </c>
      <c r="C170">
        <f>'Overview and definitions'!$C$7</f>
        <v>0</v>
      </c>
      <c r="D170" t="str">
        <f>'Data questionnaire - mobile'!$C$1</f>
        <v>Data questionnaire: Mobile services</v>
      </c>
      <c r="E170" t="s">
        <v>1317</v>
      </c>
      <c r="F170">
        <v>169</v>
      </c>
      <c r="G170" t="str">
        <f>'Data questionnaire - mobile'!$B$63</f>
        <v>2.3.1.1.1.</v>
      </c>
      <c r="H170" t="str">
        <f>'Data questionnaire - mobile'!$E$46</f>
        <v>units</v>
      </c>
      <c r="I170" t="s">
        <v>551</v>
      </c>
      <c r="J170" t="s">
        <v>169</v>
      </c>
      <c r="K170" t="s">
        <v>773</v>
      </c>
      <c r="L170" t="s">
        <v>70</v>
      </c>
      <c r="M170" t="str">
        <f>'Data questionnaire - mobile'!$E$45</f>
        <v>Q4 2024</v>
      </c>
      <c r="N170">
        <f>'Data questionnaire - mobile'!$E$63</f>
        <v>0</v>
      </c>
    </row>
    <row r="171" spans="1:14" x14ac:dyDescent="0.45">
      <c r="A171">
        <f>'Overview and definitions'!$C$4</f>
        <v>0</v>
      </c>
      <c r="B171">
        <f>'Overview and definitions'!$C$6</f>
        <v>0</v>
      </c>
      <c r="C171">
        <f>'Overview and definitions'!$C$7</f>
        <v>0</v>
      </c>
      <c r="D171" t="str">
        <f>'Data questionnaire - mobile'!$C$1</f>
        <v>Data questionnaire: Mobile services</v>
      </c>
      <c r="E171" t="s">
        <v>1317</v>
      </c>
      <c r="F171">
        <v>170</v>
      </c>
      <c r="G171" t="str">
        <f>'Data questionnaire - mobile'!$B$63</f>
        <v>2.3.1.1.1.</v>
      </c>
      <c r="H171" t="str">
        <f>'Data questionnaire - mobile'!$E$46</f>
        <v>units</v>
      </c>
      <c r="I171" t="s">
        <v>551</v>
      </c>
      <c r="J171" t="s">
        <v>169</v>
      </c>
      <c r="K171" t="s">
        <v>773</v>
      </c>
      <c r="L171" t="s">
        <v>70</v>
      </c>
      <c r="M171" t="str">
        <f>'Data questionnaire - mobile'!$I$45</f>
        <v>Q1 2025</v>
      </c>
      <c r="N171">
        <f>'Data questionnaire - mobile'!$I$63</f>
        <v>0</v>
      </c>
    </row>
    <row r="172" spans="1:14" x14ac:dyDescent="0.45">
      <c r="A172">
        <f>'Overview and definitions'!$C$4</f>
        <v>0</v>
      </c>
      <c r="B172">
        <f>'Overview and definitions'!$C$6</f>
        <v>0</v>
      </c>
      <c r="C172">
        <f>'Overview and definitions'!$C$7</f>
        <v>0</v>
      </c>
      <c r="D172" t="str">
        <f>'Data questionnaire - mobile'!$C$1</f>
        <v>Data questionnaire: Mobile services</v>
      </c>
      <c r="E172" t="s">
        <v>1317</v>
      </c>
      <c r="F172">
        <v>171</v>
      </c>
      <c r="G172" t="str">
        <f>'Data questionnaire - mobile'!$B$63</f>
        <v>2.3.1.1.1.</v>
      </c>
      <c r="H172" t="str">
        <f>'Data questionnaire - mobile'!$E$46</f>
        <v>units</v>
      </c>
      <c r="I172" t="s">
        <v>551</v>
      </c>
      <c r="J172" t="s">
        <v>169</v>
      </c>
      <c r="K172" t="s">
        <v>773</v>
      </c>
      <c r="L172" t="s">
        <v>70</v>
      </c>
      <c r="M172" t="str">
        <f>'Data questionnaire - mobile'!$M$45</f>
        <v>Q2 2025</v>
      </c>
      <c r="N172">
        <f>'Data questionnaire - mobile'!$M$63</f>
        <v>0</v>
      </c>
    </row>
    <row r="173" spans="1:14" x14ac:dyDescent="0.45">
      <c r="A173">
        <f>'Overview and definitions'!$C$4</f>
        <v>0</v>
      </c>
      <c r="B173">
        <f>'Overview and definitions'!$C$6</f>
        <v>0</v>
      </c>
      <c r="C173">
        <f>'Overview and definitions'!$C$7</f>
        <v>0</v>
      </c>
      <c r="D173" t="str">
        <f>'Data questionnaire - mobile'!$C$1</f>
        <v>Data questionnaire: Mobile services</v>
      </c>
      <c r="E173" t="s">
        <v>1317</v>
      </c>
      <c r="F173">
        <v>172</v>
      </c>
      <c r="G173" t="str">
        <f>'Data questionnaire - mobile'!$B$63</f>
        <v>2.3.1.1.1.</v>
      </c>
      <c r="H173" t="str">
        <f>'Data questionnaire - mobile'!$E$46</f>
        <v>units</v>
      </c>
      <c r="I173" t="s">
        <v>551</v>
      </c>
      <c r="J173" t="s">
        <v>169</v>
      </c>
      <c r="K173" t="s">
        <v>773</v>
      </c>
      <c r="L173" t="s">
        <v>70</v>
      </c>
      <c r="M173" t="str">
        <f>'Data questionnaire - mobile'!$Q$45</f>
        <v>Q3 2025</v>
      </c>
      <c r="N173">
        <f>'Data questionnaire - mobile'!$Q$63</f>
        <v>0</v>
      </c>
    </row>
    <row r="174" spans="1:14" x14ac:dyDescent="0.45">
      <c r="A174">
        <f>'Overview and definitions'!$C$4</f>
        <v>0</v>
      </c>
      <c r="B174">
        <f>'Overview and definitions'!$C$6</f>
        <v>0</v>
      </c>
      <c r="C174">
        <f>'Overview and definitions'!$C$7</f>
        <v>0</v>
      </c>
      <c r="D174" t="str">
        <f>'Data questionnaire - mobile'!$C$1</f>
        <v>Data questionnaire: Mobile services</v>
      </c>
      <c r="E174" t="s">
        <v>1317</v>
      </c>
      <c r="F174">
        <v>173</v>
      </c>
      <c r="G174" t="str">
        <f>'Data questionnaire - mobile'!$B$64</f>
        <v>2.3.1.1.2.</v>
      </c>
      <c r="H174" t="str">
        <f>'Data questionnaire - mobile'!$E$46</f>
        <v>units</v>
      </c>
      <c r="I174" t="s">
        <v>551</v>
      </c>
      <c r="J174" t="s">
        <v>169</v>
      </c>
      <c r="K174" t="s">
        <v>773</v>
      </c>
      <c r="L174" t="s">
        <v>70</v>
      </c>
      <c r="M174" t="str">
        <f>'Data questionnaire - mobile'!$E$45</f>
        <v>Q4 2024</v>
      </c>
      <c r="N174">
        <f>'Data questionnaire - mobile'!$E$64</f>
        <v>0</v>
      </c>
    </row>
    <row r="175" spans="1:14" x14ac:dyDescent="0.45">
      <c r="A175">
        <f>'Overview and definitions'!$C$4</f>
        <v>0</v>
      </c>
      <c r="B175">
        <f>'Overview and definitions'!$C$6</f>
        <v>0</v>
      </c>
      <c r="C175">
        <f>'Overview and definitions'!$C$7</f>
        <v>0</v>
      </c>
      <c r="D175" t="str">
        <f>'Data questionnaire - mobile'!$C$1</f>
        <v>Data questionnaire: Mobile services</v>
      </c>
      <c r="E175" t="s">
        <v>1317</v>
      </c>
      <c r="F175">
        <v>174</v>
      </c>
      <c r="G175" t="str">
        <f>'Data questionnaire - mobile'!$B$64</f>
        <v>2.3.1.1.2.</v>
      </c>
      <c r="H175" t="str">
        <f>'Data questionnaire - mobile'!$E$46</f>
        <v>units</v>
      </c>
      <c r="I175" t="s">
        <v>551</v>
      </c>
      <c r="J175" t="s">
        <v>169</v>
      </c>
      <c r="K175" t="s">
        <v>773</v>
      </c>
      <c r="L175" t="s">
        <v>70</v>
      </c>
      <c r="M175" t="str">
        <f>'Data questionnaire - mobile'!$I$45</f>
        <v>Q1 2025</v>
      </c>
      <c r="N175">
        <f>'Data questionnaire - mobile'!$I$64</f>
        <v>0</v>
      </c>
    </row>
    <row r="176" spans="1:14" x14ac:dyDescent="0.45">
      <c r="A176">
        <f>'Overview and definitions'!$C$4</f>
        <v>0</v>
      </c>
      <c r="B176">
        <f>'Overview and definitions'!$C$6</f>
        <v>0</v>
      </c>
      <c r="C176">
        <f>'Overview and definitions'!$C$7</f>
        <v>0</v>
      </c>
      <c r="D176" t="str">
        <f>'Data questionnaire - mobile'!$C$1</f>
        <v>Data questionnaire: Mobile services</v>
      </c>
      <c r="E176" t="s">
        <v>1317</v>
      </c>
      <c r="F176">
        <v>175</v>
      </c>
      <c r="G176" t="str">
        <f>'Data questionnaire - mobile'!$B$64</f>
        <v>2.3.1.1.2.</v>
      </c>
      <c r="H176" t="str">
        <f>'Data questionnaire - mobile'!$E$46</f>
        <v>units</v>
      </c>
      <c r="I176" t="s">
        <v>551</v>
      </c>
      <c r="J176" t="s">
        <v>169</v>
      </c>
      <c r="K176" t="s">
        <v>773</v>
      </c>
      <c r="L176" t="s">
        <v>70</v>
      </c>
      <c r="M176" t="str">
        <f>'Data questionnaire - mobile'!$M$45</f>
        <v>Q2 2025</v>
      </c>
      <c r="N176">
        <f>'Data questionnaire - mobile'!$M$64</f>
        <v>0</v>
      </c>
    </row>
    <row r="177" spans="1:14" x14ac:dyDescent="0.45">
      <c r="A177">
        <f>'Overview and definitions'!$C$4</f>
        <v>0</v>
      </c>
      <c r="B177">
        <f>'Overview and definitions'!$C$6</f>
        <v>0</v>
      </c>
      <c r="C177">
        <f>'Overview and definitions'!$C$7</f>
        <v>0</v>
      </c>
      <c r="D177" t="str">
        <f>'Data questionnaire - mobile'!$C$1</f>
        <v>Data questionnaire: Mobile services</v>
      </c>
      <c r="E177" t="s">
        <v>1317</v>
      </c>
      <c r="F177">
        <v>176</v>
      </c>
      <c r="G177" t="str">
        <f>'Data questionnaire - mobile'!$B$64</f>
        <v>2.3.1.1.2.</v>
      </c>
      <c r="H177" t="str">
        <f>'Data questionnaire - mobile'!$E$46</f>
        <v>units</v>
      </c>
      <c r="I177" t="s">
        <v>551</v>
      </c>
      <c r="J177" t="s">
        <v>169</v>
      </c>
      <c r="K177" t="s">
        <v>773</v>
      </c>
      <c r="L177" t="s">
        <v>70</v>
      </c>
      <c r="M177" t="str">
        <f>'Data questionnaire - mobile'!$Q$45</f>
        <v>Q3 2025</v>
      </c>
      <c r="N177">
        <f>'Data questionnaire - mobile'!$Q$64</f>
        <v>0</v>
      </c>
    </row>
    <row r="178" spans="1:14" x14ac:dyDescent="0.45">
      <c r="A178">
        <f>'Overview and definitions'!$C$4</f>
        <v>0</v>
      </c>
      <c r="B178">
        <f>'Overview and definitions'!$C$6</f>
        <v>0</v>
      </c>
      <c r="C178">
        <f>'Overview and definitions'!$C$7</f>
        <v>0</v>
      </c>
      <c r="D178" t="str">
        <f>'Data questionnaire - mobile'!$C$1</f>
        <v>Data questionnaire: Mobile services</v>
      </c>
      <c r="E178" t="s">
        <v>1317</v>
      </c>
      <c r="F178">
        <v>177</v>
      </c>
      <c r="G178" t="str">
        <f>'Data questionnaire - mobile'!$B$65</f>
        <v>2.3.1.2.</v>
      </c>
      <c r="H178" t="str">
        <f>'Data questionnaire - mobile'!$E$46</f>
        <v>units</v>
      </c>
      <c r="I178" t="s">
        <v>551</v>
      </c>
      <c r="J178" t="s">
        <v>169</v>
      </c>
      <c r="K178" t="s">
        <v>521</v>
      </c>
      <c r="L178" t="s">
        <v>70</v>
      </c>
      <c r="M178" t="str">
        <f>'Data questionnaire - mobile'!$E$45</f>
        <v>Q4 2024</v>
      </c>
      <c r="N178">
        <f>'Data questionnaire - mobile'!$E$65</f>
        <v>0</v>
      </c>
    </row>
    <row r="179" spans="1:14" x14ac:dyDescent="0.45">
      <c r="A179">
        <f>'Overview and definitions'!$C$4</f>
        <v>0</v>
      </c>
      <c r="B179">
        <f>'Overview and definitions'!$C$6</f>
        <v>0</v>
      </c>
      <c r="C179">
        <f>'Overview and definitions'!$C$7</f>
        <v>0</v>
      </c>
      <c r="D179" t="str">
        <f>'Data questionnaire - mobile'!$C$1</f>
        <v>Data questionnaire: Mobile services</v>
      </c>
      <c r="E179" t="s">
        <v>1317</v>
      </c>
      <c r="F179">
        <v>178</v>
      </c>
      <c r="G179" t="str">
        <f>'Data questionnaire - mobile'!$B$65</f>
        <v>2.3.1.2.</v>
      </c>
      <c r="H179" t="str">
        <f>'Data questionnaire - mobile'!$E$46</f>
        <v>units</v>
      </c>
      <c r="I179" t="s">
        <v>551</v>
      </c>
      <c r="J179" t="s">
        <v>169</v>
      </c>
      <c r="K179" t="s">
        <v>521</v>
      </c>
      <c r="L179" t="s">
        <v>70</v>
      </c>
      <c r="M179" t="str">
        <f>'Data questionnaire - mobile'!$I$45</f>
        <v>Q1 2025</v>
      </c>
      <c r="N179">
        <f>'Data questionnaire - mobile'!$I$65</f>
        <v>0</v>
      </c>
    </row>
    <row r="180" spans="1:14" x14ac:dyDescent="0.45">
      <c r="A180">
        <f>'Overview and definitions'!$C$4</f>
        <v>0</v>
      </c>
      <c r="B180">
        <f>'Overview and definitions'!$C$6</f>
        <v>0</v>
      </c>
      <c r="C180">
        <f>'Overview and definitions'!$C$7</f>
        <v>0</v>
      </c>
      <c r="D180" t="str">
        <f>'Data questionnaire - mobile'!$C$1</f>
        <v>Data questionnaire: Mobile services</v>
      </c>
      <c r="E180" t="s">
        <v>1317</v>
      </c>
      <c r="F180">
        <v>179</v>
      </c>
      <c r="G180" t="str">
        <f>'Data questionnaire - mobile'!$B$65</f>
        <v>2.3.1.2.</v>
      </c>
      <c r="H180" t="str">
        <f>'Data questionnaire - mobile'!$E$46</f>
        <v>units</v>
      </c>
      <c r="I180" t="s">
        <v>551</v>
      </c>
      <c r="J180" t="s">
        <v>169</v>
      </c>
      <c r="K180" t="s">
        <v>521</v>
      </c>
      <c r="L180" t="s">
        <v>70</v>
      </c>
      <c r="M180" t="str">
        <f>'Data questionnaire - mobile'!$M$45</f>
        <v>Q2 2025</v>
      </c>
      <c r="N180">
        <f>'Data questionnaire - mobile'!$M$65</f>
        <v>0</v>
      </c>
    </row>
    <row r="181" spans="1:14" x14ac:dyDescent="0.45">
      <c r="A181">
        <f>'Overview and definitions'!$C$4</f>
        <v>0</v>
      </c>
      <c r="B181">
        <f>'Overview and definitions'!$C$6</f>
        <v>0</v>
      </c>
      <c r="C181">
        <f>'Overview and definitions'!$C$7</f>
        <v>0</v>
      </c>
      <c r="D181" t="str">
        <f>'Data questionnaire - mobile'!$C$1</f>
        <v>Data questionnaire: Mobile services</v>
      </c>
      <c r="E181" t="s">
        <v>1317</v>
      </c>
      <c r="F181">
        <v>180</v>
      </c>
      <c r="G181" t="str">
        <f>'Data questionnaire - mobile'!$B$65</f>
        <v>2.3.1.2.</v>
      </c>
      <c r="H181" t="str">
        <f>'Data questionnaire - mobile'!$E$46</f>
        <v>units</v>
      </c>
      <c r="I181" t="s">
        <v>551</v>
      </c>
      <c r="J181" t="s">
        <v>169</v>
      </c>
      <c r="K181" t="s">
        <v>521</v>
      </c>
      <c r="L181" t="s">
        <v>70</v>
      </c>
      <c r="M181" t="str">
        <f>'Data questionnaire - mobile'!$Q$45</f>
        <v>Q3 2025</v>
      </c>
      <c r="N181">
        <f>'Data questionnaire - mobile'!$Q$65</f>
        <v>0</v>
      </c>
    </row>
    <row r="182" spans="1:14" x14ac:dyDescent="0.45">
      <c r="A182">
        <f>'Overview and definitions'!$C$4</f>
        <v>0</v>
      </c>
      <c r="B182">
        <f>'Overview and definitions'!$C$6</f>
        <v>0</v>
      </c>
      <c r="C182">
        <f>'Overview and definitions'!$C$7</f>
        <v>0</v>
      </c>
      <c r="D182" t="str">
        <f>'Data questionnaire - mobile'!$C$1</f>
        <v>Data questionnaire: Mobile services</v>
      </c>
      <c r="E182" t="s">
        <v>1317</v>
      </c>
      <c r="F182">
        <v>181</v>
      </c>
      <c r="G182" t="str">
        <f>'Data questionnaire - mobile'!$B$66</f>
        <v>2.3.1.3.</v>
      </c>
      <c r="H182" t="str">
        <f>'Data questionnaire - mobile'!$E$46</f>
        <v>units</v>
      </c>
      <c r="I182" t="s">
        <v>551</v>
      </c>
      <c r="J182" t="s">
        <v>169</v>
      </c>
      <c r="K182" t="s">
        <v>585</v>
      </c>
      <c r="L182" t="s">
        <v>70</v>
      </c>
      <c r="M182" t="str">
        <f>'Data questionnaire - mobile'!$E$45</f>
        <v>Q4 2024</v>
      </c>
      <c r="N182">
        <f>'Data questionnaire - mobile'!$E$66</f>
        <v>0</v>
      </c>
    </row>
    <row r="183" spans="1:14" x14ac:dyDescent="0.45">
      <c r="A183">
        <f>'Overview and definitions'!$C$4</f>
        <v>0</v>
      </c>
      <c r="B183">
        <f>'Overview and definitions'!$C$6</f>
        <v>0</v>
      </c>
      <c r="C183">
        <f>'Overview and definitions'!$C$7</f>
        <v>0</v>
      </c>
      <c r="D183" t="str">
        <f>'Data questionnaire - mobile'!$C$1</f>
        <v>Data questionnaire: Mobile services</v>
      </c>
      <c r="E183" t="s">
        <v>1317</v>
      </c>
      <c r="F183">
        <v>182</v>
      </c>
      <c r="G183" t="str">
        <f>'Data questionnaire - mobile'!$B$66</f>
        <v>2.3.1.3.</v>
      </c>
      <c r="H183" t="str">
        <f>'Data questionnaire - mobile'!$E$46</f>
        <v>units</v>
      </c>
      <c r="I183" t="s">
        <v>551</v>
      </c>
      <c r="J183" t="s">
        <v>169</v>
      </c>
      <c r="K183" t="s">
        <v>585</v>
      </c>
      <c r="L183" t="s">
        <v>70</v>
      </c>
      <c r="M183" t="str">
        <f>'Data questionnaire - mobile'!$I$45</f>
        <v>Q1 2025</v>
      </c>
      <c r="N183">
        <f>'Data questionnaire - mobile'!$I$66</f>
        <v>0</v>
      </c>
    </row>
    <row r="184" spans="1:14" x14ac:dyDescent="0.45">
      <c r="A184">
        <f>'Overview and definitions'!$C$4</f>
        <v>0</v>
      </c>
      <c r="B184">
        <f>'Overview and definitions'!$C$6</f>
        <v>0</v>
      </c>
      <c r="C184">
        <f>'Overview and definitions'!$C$7</f>
        <v>0</v>
      </c>
      <c r="D184" t="str">
        <f>'Data questionnaire - mobile'!$C$1</f>
        <v>Data questionnaire: Mobile services</v>
      </c>
      <c r="E184" t="s">
        <v>1317</v>
      </c>
      <c r="F184">
        <v>183</v>
      </c>
      <c r="G184" t="str">
        <f>'Data questionnaire - mobile'!$B$66</f>
        <v>2.3.1.3.</v>
      </c>
      <c r="H184" t="str">
        <f>'Data questionnaire - mobile'!$E$46</f>
        <v>units</v>
      </c>
      <c r="I184" t="s">
        <v>551</v>
      </c>
      <c r="J184" t="s">
        <v>169</v>
      </c>
      <c r="K184" t="s">
        <v>585</v>
      </c>
      <c r="L184" t="s">
        <v>70</v>
      </c>
      <c r="M184" t="str">
        <f>'Data questionnaire - mobile'!$M$45</f>
        <v>Q2 2025</v>
      </c>
      <c r="N184">
        <f>'Data questionnaire - mobile'!$M$66</f>
        <v>0</v>
      </c>
    </row>
    <row r="185" spans="1:14" x14ac:dyDescent="0.45">
      <c r="A185">
        <f>'Overview and definitions'!$C$4</f>
        <v>0</v>
      </c>
      <c r="B185">
        <f>'Overview and definitions'!$C$6</f>
        <v>0</v>
      </c>
      <c r="C185">
        <f>'Overview and definitions'!$C$7</f>
        <v>0</v>
      </c>
      <c r="D185" t="str">
        <f>'Data questionnaire - mobile'!$C$1</f>
        <v>Data questionnaire: Mobile services</v>
      </c>
      <c r="E185" t="s">
        <v>1317</v>
      </c>
      <c r="F185">
        <v>184</v>
      </c>
      <c r="G185" t="str">
        <f>'Data questionnaire - mobile'!$B$66</f>
        <v>2.3.1.3.</v>
      </c>
      <c r="H185" t="str">
        <f>'Data questionnaire - mobile'!$E$46</f>
        <v>units</v>
      </c>
      <c r="I185" t="s">
        <v>551</v>
      </c>
      <c r="J185" t="s">
        <v>169</v>
      </c>
      <c r="K185" t="s">
        <v>585</v>
      </c>
      <c r="L185" t="s">
        <v>70</v>
      </c>
      <c r="M185" t="str">
        <f>'Data questionnaire - mobile'!$Q$45</f>
        <v>Q3 2025</v>
      </c>
      <c r="N185">
        <f>'Data questionnaire - mobile'!$Q$66</f>
        <v>0</v>
      </c>
    </row>
    <row r="186" spans="1:14" x14ac:dyDescent="0.45">
      <c r="A186">
        <f>'Overview and definitions'!$C$4</f>
        <v>0</v>
      </c>
      <c r="B186">
        <f>'Overview and definitions'!$C$6</f>
        <v>0</v>
      </c>
      <c r="C186">
        <f>'Overview and definitions'!$C$7</f>
        <v>0</v>
      </c>
      <c r="D186" t="str">
        <f>'Data questionnaire - mobile'!$C$1</f>
        <v>Data questionnaire: Mobile services</v>
      </c>
      <c r="E186" t="s">
        <v>1317</v>
      </c>
      <c r="F186">
        <v>185</v>
      </c>
      <c r="G186" t="str">
        <f>'Data questionnaire - mobile'!$B$63</f>
        <v>2.3.1.1.1.</v>
      </c>
      <c r="H186" t="s">
        <v>514</v>
      </c>
      <c r="I186" t="s">
        <v>551</v>
      </c>
      <c r="J186" t="s">
        <v>169</v>
      </c>
      <c r="K186" t="s">
        <v>773</v>
      </c>
      <c r="L186" t="s">
        <v>70</v>
      </c>
      <c r="M186" t="str">
        <f>'Data questionnaire - mobile'!$E$45</f>
        <v>Q4 2024</v>
      </c>
      <c r="N186">
        <f>'Data questionnaire - mobile'!$F$63</f>
        <v>0</v>
      </c>
    </row>
    <row r="187" spans="1:14" x14ac:dyDescent="0.45">
      <c r="A187">
        <f>'Overview and definitions'!$C$4</f>
        <v>0</v>
      </c>
      <c r="B187">
        <f>'Overview and definitions'!$C$6</f>
        <v>0</v>
      </c>
      <c r="C187">
        <f>'Overview and definitions'!$C$7</f>
        <v>0</v>
      </c>
      <c r="D187" t="str">
        <f>'Data questionnaire - mobile'!$C$1</f>
        <v>Data questionnaire: Mobile services</v>
      </c>
      <c r="E187" t="s">
        <v>1317</v>
      </c>
      <c r="F187">
        <v>186</v>
      </c>
      <c r="G187" t="str">
        <f>'Data questionnaire - mobile'!$B$63</f>
        <v>2.3.1.1.1.</v>
      </c>
      <c r="H187" t="s">
        <v>514</v>
      </c>
      <c r="I187" t="s">
        <v>551</v>
      </c>
      <c r="J187" t="s">
        <v>169</v>
      </c>
      <c r="K187" t="s">
        <v>773</v>
      </c>
      <c r="L187" t="s">
        <v>70</v>
      </c>
      <c r="M187" t="str">
        <f>'Data questionnaire - mobile'!$I$45</f>
        <v>Q1 2025</v>
      </c>
      <c r="N187">
        <f>'Data questionnaire - mobile'!$J$63</f>
        <v>0</v>
      </c>
    </row>
    <row r="188" spans="1:14" x14ac:dyDescent="0.45">
      <c r="A188">
        <f>'Overview and definitions'!$C$4</f>
        <v>0</v>
      </c>
      <c r="B188">
        <f>'Overview and definitions'!$C$6</f>
        <v>0</v>
      </c>
      <c r="C188">
        <f>'Overview and definitions'!$C$7</f>
        <v>0</v>
      </c>
      <c r="D188" t="str">
        <f>'Data questionnaire - mobile'!$C$1</f>
        <v>Data questionnaire: Mobile services</v>
      </c>
      <c r="E188" t="s">
        <v>1317</v>
      </c>
      <c r="F188">
        <v>187</v>
      </c>
      <c r="G188" t="str">
        <f>'Data questionnaire - mobile'!$B$63</f>
        <v>2.3.1.1.1.</v>
      </c>
      <c r="H188" t="s">
        <v>514</v>
      </c>
      <c r="I188" t="s">
        <v>551</v>
      </c>
      <c r="J188" t="s">
        <v>169</v>
      </c>
      <c r="K188" t="s">
        <v>773</v>
      </c>
      <c r="L188" t="s">
        <v>70</v>
      </c>
      <c r="M188" t="str">
        <f>'Data questionnaire - mobile'!$M$45</f>
        <v>Q2 2025</v>
      </c>
      <c r="N188">
        <f>'Data questionnaire - mobile'!$N$63</f>
        <v>0</v>
      </c>
    </row>
    <row r="189" spans="1:14" x14ac:dyDescent="0.45">
      <c r="A189">
        <f>'Overview and definitions'!$C$4</f>
        <v>0</v>
      </c>
      <c r="B189">
        <f>'Overview and definitions'!$C$6</f>
        <v>0</v>
      </c>
      <c r="C189">
        <f>'Overview and definitions'!$C$7</f>
        <v>0</v>
      </c>
      <c r="D189" t="str">
        <f>'Data questionnaire - mobile'!$C$1</f>
        <v>Data questionnaire: Mobile services</v>
      </c>
      <c r="E189" t="s">
        <v>1317</v>
      </c>
      <c r="F189">
        <v>188</v>
      </c>
      <c r="G189" t="str">
        <f>'Data questionnaire - mobile'!$B$63</f>
        <v>2.3.1.1.1.</v>
      </c>
      <c r="H189" t="s">
        <v>514</v>
      </c>
      <c r="I189" t="s">
        <v>551</v>
      </c>
      <c r="J189" t="s">
        <v>169</v>
      </c>
      <c r="K189" t="s">
        <v>773</v>
      </c>
      <c r="L189" t="s">
        <v>70</v>
      </c>
      <c r="M189" t="str">
        <f>'Data questionnaire - mobile'!$Q$45</f>
        <v>Q3 2025</v>
      </c>
      <c r="N189">
        <f>'Data questionnaire - mobile'!$R$63</f>
        <v>0</v>
      </c>
    </row>
    <row r="190" spans="1:14" x14ac:dyDescent="0.45">
      <c r="A190">
        <f>'Overview and definitions'!$C$4</f>
        <v>0</v>
      </c>
      <c r="B190">
        <f>'Overview and definitions'!$C$6</f>
        <v>0</v>
      </c>
      <c r="C190">
        <f>'Overview and definitions'!$C$7</f>
        <v>0</v>
      </c>
      <c r="D190" t="str">
        <f>'Data questionnaire - mobile'!$C$1</f>
        <v>Data questionnaire: Mobile services</v>
      </c>
      <c r="E190" t="s">
        <v>1317</v>
      </c>
      <c r="F190">
        <v>189</v>
      </c>
      <c r="G190" t="str">
        <f>'Data questionnaire - mobile'!$B$64</f>
        <v>2.3.1.1.2.</v>
      </c>
      <c r="H190" t="s">
        <v>514</v>
      </c>
      <c r="I190" t="s">
        <v>551</v>
      </c>
      <c r="J190" t="s">
        <v>169</v>
      </c>
      <c r="K190" t="s">
        <v>773</v>
      </c>
      <c r="L190" t="s">
        <v>70</v>
      </c>
      <c r="M190" t="str">
        <f>'Data questionnaire - mobile'!$E$45</f>
        <v>Q4 2024</v>
      </c>
      <c r="N190">
        <f>'Data questionnaire - mobile'!$F$64</f>
        <v>0</v>
      </c>
    </row>
    <row r="191" spans="1:14" x14ac:dyDescent="0.45">
      <c r="A191">
        <f>'Overview and definitions'!$C$4</f>
        <v>0</v>
      </c>
      <c r="B191">
        <f>'Overview and definitions'!$C$6</f>
        <v>0</v>
      </c>
      <c r="C191">
        <f>'Overview and definitions'!$C$7</f>
        <v>0</v>
      </c>
      <c r="D191" t="str">
        <f>'Data questionnaire - mobile'!$C$1</f>
        <v>Data questionnaire: Mobile services</v>
      </c>
      <c r="E191" t="s">
        <v>1317</v>
      </c>
      <c r="F191">
        <v>190</v>
      </c>
      <c r="G191" t="str">
        <f>'Data questionnaire - mobile'!$B$64</f>
        <v>2.3.1.1.2.</v>
      </c>
      <c r="H191" t="s">
        <v>514</v>
      </c>
      <c r="I191" t="s">
        <v>551</v>
      </c>
      <c r="J191" t="s">
        <v>169</v>
      </c>
      <c r="K191" t="s">
        <v>773</v>
      </c>
      <c r="L191" t="s">
        <v>70</v>
      </c>
      <c r="M191" t="str">
        <f>'Data questionnaire - mobile'!$I$45</f>
        <v>Q1 2025</v>
      </c>
      <c r="N191">
        <f>'Data questionnaire - mobile'!$J$64</f>
        <v>0</v>
      </c>
    </row>
    <row r="192" spans="1:14" x14ac:dyDescent="0.45">
      <c r="A192">
        <f>'Overview and definitions'!$C$4</f>
        <v>0</v>
      </c>
      <c r="B192">
        <f>'Overview and definitions'!$C$6</f>
        <v>0</v>
      </c>
      <c r="C192">
        <f>'Overview and definitions'!$C$7</f>
        <v>0</v>
      </c>
      <c r="D192" t="str">
        <f>'Data questionnaire - mobile'!$C$1</f>
        <v>Data questionnaire: Mobile services</v>
      </c>
      <c r="E192" t="s">
        <v>1317</v>
      </c>
      <c r="F192">
        <v>191</v>
      </c>
      <c r="G192" t="str">
        <f>'Data questionnaire - mobile'!$B$64</f>
        <v>2.3.1.1.2.</v>
      </c>
      <c r="H192" t="s">
        <v>514</v>
      </c>
      <c r="I192" t="s">
        <v>551</v>
      </c>
      <c r="J192" t="s">
        <v>169</v>
      </c>
      <c r="K192" t="s">
        <v>773</v>
      </c>
      <c r="L192" t="s">
        <v>70</v>
      </c>
      <c r="M192" t="str">
        <f>'Data questionnaire - mobile'!$M$45</f>
        <v>Q2 2025</v>
      </c>
      <c r="N192">
        <f>'Data questionnaire - mobile'!$N$64</f>
        <v>0</v>
      </c>
    </row>
    <row r="193" spans="1:14" x14ac:dyDescent="0.45">
      <c r="A193">
        <f>'Overview and definitions'!$C$4</f>
        <v>0</v>
      </c>
      <c r="B193">
        <f>'Overview and definitions'!$C$6</f>
        <v>0</v>
      </c>
      <c r="C193">
        <f>'Overview and definitions'!$C$7</f>
        <v>0</v>
      </c>
      <c r="D193" t="str">
        <f>'Data questionnaire - mobile'!$C$1</f>
        <v>Data questionnaire: Mobile services</v>
      </c>
      <c r="E193" t="s">
        <v>1317</v>
      </c>
      <c r="F193">
        <v>192</v>
      </c>
      <c r="G193" t="str">
        <f>'Data questionnaire - mobile'!$B$64</f>
        <v>2.3.1.1.2.</v>
      </c>
      <c r="H193" t="s">
        <v>514</v>
      </c>
      <c r="I193" t="s">
        <v>551</v>
      </c>
      <c r="J193" t="s">
        <v>169</v>
      </c>
      <c r="K193" t="s">
        <v>773</v>
      </c>
      <c r="L193" t="s">
        <v>70</v>
      </c>
      <c r="M193" t="str">
        <f>'Data questionnaire - mobile'!$Q$45</f>
        <v>Q3 2025</v>
      </c>
      <c r="N193">
        <f>'Data questionnaire - mobile'!$R$64</f>
        <v>0</v>
      </c>
    </row>
    <row r="194" spans="1:14" x14ac:dyDescent="0.45">
      <c r="A194">
        <f>'Overview and definitions'!$C$4</f>
        <v>0</v>
      </c>
      <c r="B194">
        <f>'Overview and definitions'!$C$6</f>
        <v>0</v>
      </c>
      <c r="C194">
        <f>'Overview and definitions'!$C$7</f>
        <v>0</v>
      </c>
      <c r="D194" t="str">
        <f>'Data questionnaire - mobile'!$C$1</f>
        <v>Data questionnaire: Mobile services</v>
      </c>
      <c r="E194" t="s">
        <v>1317</v>
      </c>
      <c r="F194">
        <v>193</v>
      </c>
      <c r="G194" t="str">
        <f>'Data questionnaire - mobile'!$B$65</f>
        <v>2.3.1.2.</v>
      </c>
      <c r="H194" t="s">
        <v>514</v>
      </c>
      <c r="I194" t="s">
        <v>551</v>
      </c>
      <c r="J194" t="s">
        <v>169</v>
      </c>
      <c r="K194" t="s">
        <v>521</v>
      </c>
      <c r="L194" t="s">
        <v>70</v>
      </c>
      <c r="M194" t="str">
        <f>'Data questionnaire - mobile'!$E$45</f>
        <v>Q4 2024</v>
      </c>
      <c r="N194">
        <f>'Data questionnaire - mobile'!$F$65</f>
        <v>0</v>
      </c>
    </row>
    <row r="195" spans="1:14" x14ac:dyDescent="0.45">
      <c r="A195">
        <f>'Overview and definitions'!$C$4</f>
        <v>0</v>
      </c>
      <c r="B195">
        <f>'Overview and definitions'!$C$6</f>
        <v>0</v>
      </c>
      <c r="C195">
        <f>'Overview and definitions'!$C$7</f>
        <v>0</v>
      </c>
      <c r="D195" t="str">
        <f>'Data questionnaire - mobile'!$C$1</f>
        <v>Data questionnaire: Mobile services</v>
      </c>
      <c r="E195" t="s">
        <v>1317</v>
      </c>
      <c r="F195">
        <v>194</v>
      </c>
      <c r="G195" t="str">
        <f>'Data questionnaire - mobile'!$B$65</f>
        <v>2.3.1.2.</v>
      </c>
      <c r="H195" t="s">
        <v>514</v>
      </c>
      <c r="I195" t="s">
        <v>551</v>
      </c>
      <c r="J195" t="s">
        <v>169</v>
      </c>
      <c r="K195" t="s">
        <v>521</v>
      </c>
      <c r="L195" t="s">
        <v>70</v>
      </c>
      <c r="M195" t="str">
        <f>'Data questionnaire - mobile'!$I$45</f>
        <v>Q1 2025</v>
      </c>
      <c r="N195">
        <f>'Data questionnaire - mobile'!$J$65</f>
        <v>0</v>
      </c>
    </row>
    <row r="196" spans="1:14" x14ac:dyDescent="0.45">
      <c r="A196">
        <f>'Overview and definitions'!$C$4</f>
        <v>0</v>
      </c>
      <c r="B196">
        <f>'Overview and definitions'!$C$6</f>
        <v>0</v>
      </c>
      <c r="C196">
        <f>'Overview and definitions'!$C$7</f>
        <v>0</v>
      </c>
      <c r="D196" t="str">
        <f>'Data questionnaire - mobile'!$C$1</f>
        <v>Data questionnaire: Mobile services</v>
      </c>
      <c r="E196" t="s">
        <v>1317</v>
      </c>
      <c r="F196">
        <v>195</v>
      </c>
      <c r="G196" t="str">
        <f>'Data questionnaire - mobile'!$B$65</f>
        <v>2.3.1.2.</v>
      </c>
      <c r="H196" t="s">
        <v>514</v>
      </c>
      <c r="I196" t="s">
        <v>551</v>
      </c>
      <c r="J196" t="s">
        <v>169</v>
      </c>
      <c r="K196" t="s">
        <v>521</v>
      </c>
      <c r="L196" t="s">
        <v>70</v>
      </c>
      <c r="M196" t="str">
        <f>'Data questionnaire - mobile'!$M$45</f>
        <v>Q2 2025</v>
      </c>
      <c r="N196">
        <f>'Data questionnaire - mobile'!$N$65</f>
        <v>0</v>
      </c>
    </row>
    <row r="197" spans="1:14" x14ac:dyDescent="0.45">
      <c r="A197">
        <f>'Overview and definitions'!$C$4</f>
        <v>0</v>
      </c>
      <c r="B197">
        <f>'Overview and definitions'!$C$6</f>
        <v>0</v>
      </c>
      <c r="C197">
        <f>'Overview and definitions'!$C$7</f>
        <v>0</v>
      </c>
      <c r="D197" t="str">
        <f>'Data questionnaire - mobile'!$C$1</f>
        <v>Data questionnaire: Mobile services</v>
      </c>
      <c r="E197" t="s">
        <v>1317</v>
      </c>
      <c r="F197">
        <v>196</v>
      </c>
      <c r="G197" t="str">
        <f>'Data questionnaire - mobile'!$B$65</f>
        <v>2.3.1.2.</v>
      </c>
      <c r="H197" t="s">
        <v>514</v>
      </c>
      <c r="I197" t="s">
        <v>551</v>
      </c>
      <c r="J197" t="s">
        <v>169</v>
      </c>
      <c r="K197" t="s">
        <v>521</v>
      </c>
      <c r="L197" t="s">
        <v>70</v>
      </c>
      <c r="M197" t="str">
        <f>'Data questionnaire - mobile'!$Q$45</f>
        <v>Q3 2025</v>
      </c>
      <c r="N197">
        <f>'Data questionnaire - mobile'!$R$65</f>
        <v>0</v>
      </c>
    </row>
    <row r="198" spans="1:14" x14ac:dyDescent="0.45">
      <c r="A198">
        <f>'Overview and definitions'!$C$4</f>
        <v>0</v>
      </c>
      <c r="B198">
        <f>'Overview and definitions'!$C$6</f>
        <v>0</v>
      </c>
      <c r="C198">
        <f>'Overview and definitions'!$C$7</f>
        <v>0</v>
      </c>
      <c r="D198" t="str">
        <f>'Data questionnaire - mobile'!$C$1</f>
        <v>Data questionnaire: Mobile services</v>
      </c>
      <c r="E198" t="s">
        <v>1317</v>
      </c>
      <c r="F198">
        <v>197</v>
      </c>
      <c r="G198" t="str">
        <f>'Data questionnaire - mobile'!$B$66</f>
        <v>2.3.1.3.</v>
      </c>
      <c r="H198" t="s">
        <v>514</v>
      </c>
      <c r="I198" t="s">
        <v>551</v>
      </c>
      <c r="J198" t="s">
        <v>169</v>
      </c>
      <c r="K198" t="s">
        <v>585</v>
      </c>
      <c r="L198" t="s">
        <v>70</v>
      </c>
      <c r="M198" t="str">
        <f>'Data questionnaire - mobile'!$E$45</f>
        <v>Q4 2024</v>
      </c>
      <c r="N198">
        <f>'Data questionnaire - mobile'!$F$66</f>
        <v>0</v>
      </c>
    </row>
    <row r="199" spans="1:14" x14ac:dyDescent="0.45">
      <c r="A199">
        <f>'Overview and definitions'!$C$4</f>
        <v>0</v>
      </c>
      <c r="B199">
        <f>'Overview and definitions'!$C$6</f>
        <v>0</v>
      </c>
      <c r="C199">
        <f>'Overview and definitions'!$C$7</f>
        <v>0</v>
      </c>
      <c r="D199" t="str">
        <f>'Data questionnaire - mobile'!$C$1</f>
        <v>Data questionnaire: Mobile services</v>
      </c>
      <c r="E199" t="s">
        <v>1317</v>
      </c>
      <c r="F199">
        <v>198</v>
      </c>
      <c r="G199" t="str">
        <f>'Data questionnaire - mobile'!$B$66</f>
        <v>2.3.1.3.</v>
      </c>
      <c r="H199" t="s">
        <v>514</v>
      </c>
      <c r="I199" t="s">
        <v>551</v>
      </c>
      <c r="J199" t="s">
        <v>169</v>
      </c>
      <c r="K199" t="s">
        <v>585</v>
      </c>
      <c r="L199" t="s">
        <v>70</v>
      </c>
      <c r="M199" t="str">
        <f>'Data questionnaire - mobile'!$I$45</f>
        <v>Q1 2025</v>
      </c>
      <c r="N199">
        <f>'Data questionnaire - mobile'!$J$66</f>
        <v>0</v>
      </c>
    </row>
    <row r="200" spans="1:14" x14ac:dyDescent="0.45">
      <c r="A200">
        <f>'Overview and definitions'!$C$4</f>
        <v>0</v>
      </c>
      <c r="B200">
        <f>'Overview and definitions'!$C$6</f>
        <v>0</v>
      </c>
      <c r="C200">
        <f>'Overview and definitions'!$C$7</f>
        <v>0</v>
      </c>
      <c r="D200" t="str">
        <f>'Data questionnaire - mobile'!$C$1</f>
        <v>Data questionnaire: Mobile services</v>
      </c>
      <c r="E200" t="s">
        <v>1317</v>
      </c>
      <c r="F200">
        <v>199</v>
      </c>
      <c r="G200" t="str">
        <f>'Data questionnaire - mobile'!$B$66</f>
        <v>2.3.1.3.</v>
      </c>
      <c r="H200" t="s">
        <v>514</v>
      </c>
      <c r="I200" t="s">
        <v>551</v>
      </c>
      <c r="J200" t="s">
        <v>169</v>
      </c>
      <c r="K200" t="s">
        <v>585</v>
      </c>
      <c r="L200" t="s">
        <v>70</v>
      </c>
      <c r="M200" t="str">
        <f>'Data questionnaire - mobile'!$M$45</f>
        <v>Q2 2025</v>
      </c>
      <c r="N200">
        <f>'Data questionnaire - mobile'!$N$66</f>
        <v>0</v>
      </c>
    </row>
    <row r="201" spans="1:14" x14ac:dyDescent="0.45">
      <c r="A201">
        <f>'Overview and definitions'!$C$4</f>
        <v>0</v>
      </c>
      <c r="B201">
        <f>'Overview and definitions'!$C$6</f>
        <v>0</v>
      </c>
      <c r="C201">
        <f>'Overview and definitions'!$C$7</f>
        <v>0</v>
      </c>
      <c r="D201" t="str">
        <f>'Data questionnaire - mobile'!$C$1</f>
        <v>Data questionnaire: Mobile services</v>
      </c>
      <c r="E201" t="s">
        <v>1317</v>
      </c>
      <c r="F201">
        <v>200</v>
      </c>
      <c r="G201" t="str">
        <f>'Data questionnaire - mobile'!$B$66</f>
        <v>2.3.1.3.</v>
      </c>
      <c r="H201" t="s">
        <v>514</v>
      </c>
      <c r="I201" t="s">
        <v>551</v>
      </c>
      <c r="J201" t="s">
        <v>169</v>
      </c>
      <c r="K201" t="s">
        <v>585</v>
      </c>
      <c r="L201" t="s">
        <v>70</v>
      </c>
      <c r="M201" t="str">
        <f>'Data questionnaire - mobile'!$Q$45</f>
        <v>Q3 2025</v>
      </c>
      <c r="N201">
        <f>'Data questionnaire - mobile'!$R$66</f>
        <v>0</v>
      </c>
    </row>
    <row r="202" spans="1:14" x14ac:dyDescent="0.45">
      <c r="A202">
        <f>'Overview and definitions'!$C$4</f>
        <v>0</v>
      </c>
      <c r="B202">
        <f>'Overview and definitions'!$C$6</f>
        <v>0</v>
      </c>
      <c r="C202">
        <f>'Overview and definitions'!$C$7</f>
        <v>0</v>
      </c>
      <c r="D202" t="str">
        <f>'Data questionnaire - mobile'!$C$1</f>
        <v>Data questionnaire: Mobile services</v>
      </c>
      <c r="E202" t="s">
        <v>1317</v>
      </c>
      <c r="F202">
        <v>201</v>
      </c>
      <c r="G202" t="str">
        <f>'Data questionnaire - mobile'!$B$69</f>
        <v>2.3.2.1.1.</v>
      </c>
      <c r="H202" t="str">
        <f>'Data questionnaire - mobile'!$E$46</f>
        <v>units</v>
      </c>
      <c r="I202" t="s">
        <v>551</v>
      </c>
      <c r="J202" t="s">
        <v>575</v>
      </c>
      <c r="K202" t="s">
        <v>773</v>
      </c>
      <c r="L202" t="s">
        <v>70</v>
      </c>
      <c r="M202" t="str">
        <f>'Data questionnaire - mobile'!$E$45</f>
        <v>Q4 2024</v>
      </c>
      <c r="N202">
        <f>'Data questionnaire - mobile'!$E$69</f>
        <v>0</v>
      </c>
    </row>
    <row r="203" spans="1:14" x14ac:dyDescent="0.45">
      <c r="A203">
        <f>'Overview and definitions'!$C$4</f>
        <v>0</v>
      </c>
      <c r="B203">
        <f>'Overview and definitions'!$C$6</f>
        <v>0</v>
      </c>
      <c r="C203">
        <f>'Overview and definitions'!$C$7</f>
        <v>0</v>
      </c>
      <c r="D203" t="str">
        <f>'Data questionnaire - mobile'!$C$1</f>
        <v>Data questionnaire: Mobile services</v>
      </c>
      <c r="E203" t="s">
        <v>1317</v>
      </c>
      <c r="F203">
        <v>202</v>
      </c>
      <c r="G203" t="str">
        <f>'Data questionnaire - mobile'!$B$69</f>
        <v>2.3.2.1.1.</v>
      </c>
      <c r="H203" t="str">
        <f>'Data questionnaire - mobile'!$E$46</f>
        <v>units</v>
      </c>
      <c r="I203" t="s">
        <v>551</v>
      </c>
      <c r="J203" t="s">
        <v>575</v>
      </c>
      <c r="K203" t="s">
        <v>773</v>
      </c>
      <c r="L203" t="s">
        <v>70</v>
      </c>
      <c r="M203" t="str">
        <f>'Data questionnaire - mobile'!$I$45</f>
        <v>Q1 2025</v>
      </c>
      <c r="N203">
        <f>'Data questionnaire - mobile'!$I$69</f>
        <v>0</v>
      </c>
    </row>
    <row r="204" spans="1:14" x14ac:dyDescent="0.45">
      <c r="A204">
        <f>'Overview and definitions'!$C$4</f>
        <v>0</v>
      </c>
      <c r="B204">
        <f>'Overview and definitions'!$C$6</f>
        <v>0</v>
      </c>
      <c r="C204">
        <f>'Overview and definitions'!$C$7</f>
        <v>0</v>
      </c>
      <c r="D204" t="str">
        <f>'Data questionnaire - mobile'!$C$1</f>
        <v>Data questionnaire: Mobile services</v>
      </c>
      <c r="E204" t="s">
        <v>1317</v>
      </c>
      <c r="F204">
        <v>203</v>
      </c>
      <c r="G204" t="str">
        <f>'Data questionnaire - mobile'!$B$69</f>
        <v>2.3.2.1.1.</v>
      </c>
      <c r="H204" t="str">
        <f>'Data questionnaire - mobile'!$E$46</f>
        <v>units</v>
      </c>
      <c r="I204" t="s">
        <v>551</v>
      </c>
      <c r="J204" t="s">
        <v>575</v>
      </c>
      <c r="K204" t="s">
        <v>773</v>
      </c>
      <c r="L204" t="s">
        <v>70</v>
      </c>
      <c r="M204" t="str">
        <f>'Data questionnaire - mobile'!$M$45</f>
        <v>Q2 2025</v>
      </c>
      <c r="N204">
        <f>'Data questionnaire - mobile'!$M$69</f>
        <v>0</v>
      </c>
    </row>
    <row r="205" spans="1:14" x14ac:dyDescent="0.45">
      <c r="A205">
        <f>'Overview and definitions'!$C$4</f>
        <v>0</v>
      </c>
      <c r="B205">
        <f>'Overview and definitions'!$C$6</f>
        <v>0</v>
      </c>
      <c r="C205">
        <f>'Overview and definitions'!$C$7</f>
        <v>0</v>
      </c>
      <c r="D205" t="str">
        <f>'Data questionnaire - mobile'!$C$1</f>
        <v>Data questionnaire: Mobile services</v>
      </c>
      <c r="E205" t="s">
        <v>1317</v>
      </c>
      <c r="F205">
        <v>204</v>
      </c>
      <c r="G205" t="str">
        <f>'Data questionnaire - mobile'!$B$69</f>
        <v>2.3.2.1.1.</v>
      </c>
      <c r="H205" t="str">
        <f>'Data questionnaire - mobile'!$E$46</f>
        <v>units</v>
      </c>
      <c r="I205" t="s">
        <v>551</v>
      </c>
      <c r="J205" t="s">
        <v>575</v>
      </c>
      <c r="K205" t="s">
        <v>773</v>
      </c>
      <c r="L205" t="s">
        <v>70</v>
      </c>
      <c r="M205" t="str">
        <f>'Data questionnaire - mobile'!$Q$45</f>
        <v>Q3 2025</v>
      </c>
      <c r="N205">
        <f>'Data questionnaire - mobile'!$Q$69</f>
        <v>0</v>
      </c>
    </row>
    <row r="206" spans="1:14" x14ac:dyDescent="0.45">
      <c r="A206">
        <f>'Overview and definitions'!$C$4</f>
        <v>0</v>
      </c>
      <c r="B206">
        <f>'Overview and definitions'!$C$6</f>
        <v>0</v>
      </c>
      <c r="C206">
        <f>'Overview and definitions'!$C$7</f>
        <v>0</v>
      </c>
      <c r="D206" t="str">
        <f>'Data questionnaire - mobile'!$C$1</f>
        <v>Data questionnaire: Mobile services</v>
      </c>
      <c r="E206" t="s">
        <v>1317</v>
      </c>
      <c r="F206">
        <v>205</v>
      </c>
      <c r="G206" t="str">
        <f>'Data questionnaire - mobile'!$B$70</f>
        <v>2.3.2.1.2.</v>
      </c>
      <c r="H206" t="str">
        <f>'Data questionnaire - mobile'!$E$46</f>
        <v>units</v>
      </c>
      <c r="I206" t="s">
        <v>551</v>
      </c>
      <c r="J206" t="s">
        <v>575</v>
      </c>
      <c r="K206" t="s">
        <v>773</v>
      </c>
      <c r="L206" t="s">
        <v>70</v>
      </c>
      <c r="M206" t="str">
        <f>'Data questionnaire - mobile'!$E$45</f>
        <v>Q4 2024</v>
      </c>
      <c r="N206">
        <f>'Data questionnaire - mobile'!$E$70</f>
        <v>0</v>
      </c>
    </row>
    <row r="207" spans="1:14" x14ac:dyDescent="0.45">
      <c r="A207">
        <f>'Overview and definitions'!$C$4</f>
        <v>0</v>
      </c>
      <c r="B207">
        <f>'Overview and definitions'!$C$6</f>
        <v>0</v>
      </c>
      <c r="C207">
        <f>'Overview and definitions'!$C$7</f>
        <v>0</v>
      </c>
      <c r="D207" t="str">
        <f>'Data questionnaire - mobile'!$C$1</f>
        <v>Data questionnaire: Mobile services</v>
      </c>
      <c r="E207" t="s">
        <v>1317</v>
      </c>
      <c r="F207">
        <v>206</v>
      </c>
      <c r="G207" t="str">
        <f>'Data questionnaire - mobile'!$B$70</f>
        <v>2.3.2.1.2.</v>
      </c>
      <c r="H207" t="str">
        <f>'Data questionnaire - mobile'!$E$46</f>
        <v>units</v>
      </c>
      <c r="I207" t="s">
        <v>551</v>
      </c>
      <c r="J207" t="s">
        <v>575</v>
      </c>
      <c r="K207" t="s">
        <v>773</v>
      </c>
      <c r="L207" t="s">
        <v>70</v>
      </c>
      <c r="M207" t="str">
        <f>'Data questionnaire - mobile'!$I$45</f>
        <v>Q1 2025</v>
      </c>
      <c r="N207">
        <f>'Data questionnaire - mobile'!$I$70</f>
        <v>0</v>
      </c>
    </row>
    <row r="208" spans="1:14" x14ac:dyDescent="0.45">
      <c r="A208">
        <f>'Overview and definitions'!$C$4</f>
        <v>0</v>
      </c>
      <c r="B208">
        <f>'Overview and definitions'!$C$6</f>
        <v>0</v>
      </c>
      <c r="C208">
        <f>'Overview and definitions'!$C$7</f>
        <v>0</v>
      </c>
      <c r="D208" t="str">
        <f>'Data questionnaire - mobile'!$C$1</f>
        <v>Data questionnaire: Mobile services</v>
      </c>
      <c r="E208" t="s">
        <v>1317</v>
      </c>
      <c r="F208">
        <v>207</v>
      </c>
      <c r="G208" t="str">
        <f>'Data questionnaire - mobile'!$B$70</f>
        <v>2.3.2.1.2.</v>
      </c>
      <c r="H208" t="str">
        <f>'Data questionnaire - mobile'!$E$46</f>
        <v>units</v>
      </c>
      <c r="I208" t="s">
        <v>551</v>
      </c>
      <c r="J208" t="s">
        <v>575</v>
      </c>
      <c r="K208" t="s">
        <v>773</v>
      </c>
      <c r="L208" t="s">
        <v>70</v>
      </c>
      <c r="M208" t="str">
        <f>'Data questionnaire - mobile'!$M$45</f>
        <v>Q2 2025</v>
      </c>
      <c r="N208">
        <f>'Data questionnaire - mobile'!$M$70</f>
        <v>0</v>
      </c>
    </row>
    <row r="209" spans="1:14" x14ac:dyDescent="0.45">
      <c r="A209">
        <f>'Overview and definitions'!$C$4</f>
        <v>0</v>
      </c>
      <c r="B209">
        <f>'Overview and definitions'!$C$6</f>
        <v>0</v>
      </c>
      <c r="C209">
        <f>'Overview and definitions'!$C$7</f>
        <v>0</v>
      </c>
      <c r="D209" t="str">
        <f>'Data questionnaire - mobile'!$C$1</f>
        <v>Data questionnaire: Mobile services</v>
      </c>
      <c r="E209" t="s">
        <v>1317</v>
      </c>
      <c r="F209">
        <v>208</v>
      </c>
      <c r="G209" t="str">
        <f>'Data questionnaire - mobile'!$B$70</f>
        <v>2.3.2.1.2.</v>
      </c>
      <c r="H209" t="str">
        <f>'Data questionnaire - mobile'!$E$46</f>
        <v>units</v>
      </c>
      <c r="I209" t="s">
        <v>551</v>
      </c>
      <c r="J209" t="s">
        <v>575</v>
      </c>
      <c r="K209" t="s">
        <v>773</v>
      </c>
      <c r="L209" t="s">
        <v>70</v>
      </c>
      <c r="M209" t="str">
        <f>'Data questionnaire - mobile'!$Q$45</f>
        <v>Q3 2025</v>
      </c>
      <c r="N209">
        <f>'Data questionnaire - mobile'!$Q$70</f>
        <v>0</v>
      </c>
    </row>
    <row r="210" spans="1:14" x14ac:dyDescent="0.45">
      <c r="A210">
        <f>'Overview and definitions'!$C$4</f>
        <v>0</v>
      </c>
      <c r="B210">
        <f>'Overview and definitions'!$C$6</f>
        <v>0</v>
      </c>
      <c r="C210">
        <f>'Overview and definitions'!$C$7</f>
        <v>0</v>
      </c>
      <c r="D210" t="str">
        <f>'Data questionnaire - mobile'!$C$1</f>
        <v>Data questionnaire: Mobile services</v>
      </c>
      <c r="E210" t="s">
        <v>1317</v>
      </c>
      <c r="F210">
        <v>209</v>
      </c>
      <c r="G210" t="str">
        <f>'Data questionnaire - mobile'!$B$71</f>
        <v>2.3.2.2.</v>
      </c>
      <c r="H210" t="str">
        <f>'Data questionnaire - mobile'!$E$46</f>
        <v>units</v>
      </c>
      <c r="I210" t="s">
        <v>551</v>
      </c>
      <c r="J210" t="s">
        <v>575</v>
      </c>
      <c r="K210" t="s">
        <v>521</v>
      </c>
      <c r="L210" t="s">
        <v>70</v>
      </c>
      <c r="M210" t="str">
        <f>'Data questionnaire - mobile'!$E$45</f>
        <v>Q4 2024</v>
      </c>
      <c r="N210">
        <f>'Data questionnaire - mobile'!$E$71</f>
        <v>0</v>
      </c>
    </row>
    <row r="211" spans="1:14" x14ac:dyDescent="0.45">
      <c r="A211">
        <f>'Overview and definitions'!$C$4</f>
        <v>0</v>
      </c>
      <c r="B211">
        <f>'Overview and definitions'!$C$6</f>
        <v>0</v>
      </c>
      <c r="C211">
        <f>'Overview and definitions'!$C$7</f>
        <v>0</v>
      </c>
      <c r="D211" t="str">
        <f>'Data questionnaire - mobile'!$C$1</f>
        <v>Data questionnaire: Mobile services</v>
      </c>
      <c r="E211" t="s">
        <v>1317</v>
      </c>
      <c r="F211">
        <v>210</v>
      </c>
      <c r="G211" t="str">
        <f>'Data questionnaire - mobile'!$B$71</f>
        <v>2.3.2.2.</v>
      </c>
      <c r="H211" t="str">
        <f>'Data questionnaire - mobile'!$E$46</f>
        <v>units</v>
      </c>
      <c r="I211" t="s">
        <v>551</v>
      </c>
      <c r="J211" t="s">
        <v>575</v>
      </c>
      <c r="K211" t="s">
        <v>521</v>
      </c>
      <c r="L211" t="s">
        <v>70</v>
      </c>
      <c r="M211" t="str">
        <f>'Data questionnaire - mobile'!$I$45</f>
        <v>Q1 2025</v>
      </c>
      <c r="N211">
        <f>'Data questionnaire - mobile'!$I$71</f>
        <v>0</v>
      </c>
    </row>
    <row r="212" spans="1:14" x14ac:dyDescent="0.45">
      <c r="A212">
        <f>'Overview and definitions'!$C$4</f>
        <v>0</v>
      </c>
      <c r="B212">
        <f>'Overview and definitions'!$C$6</f>
        <v>0</v>
      </c>
      <c r="C212">
        <f>'Overview and definitions'!$C$7</f>
        <v>0</v>
      </c>
      <c r="D212" t="str">
        <f>'Data questionnaire - mobile'!$C$1</f>
        <v>Data questionnaire: Mobile services</v>
      </c>
      <c r="E212" t="s">
        <v>1317</v>
      </c>
      <c r="F212">
        <v>211</v>
      </c>
      <c r="G212" t="str">
        <f>'Data questionnaire - mobile'!$B$71</f>
        <v>2.3.2.2.</v>
      </c>
      <c r="H212" t="str">
        <f>'Data questionnaire - mobile'!$E$46</f>
        <v>units</v>
      </c>
      <c r="I212" t="s">
        <v>551</v>
      </c>
      <c r="J212" t="s">
        <v>575</v>
      </c>
      <c r="K212" t="s">
        <v>521</v>
      </c>
      <c r="L212" t="s">
        <v>70</v>
      </c>
      <c r="M212" t="str">
        <f>'Data questionnaire - mobile'!$M$45</f>
        <v>Q2 2025</v>
      </c>
      <c r="N212">
        <f>'Data questionnaire - mobile'!$M$71</f>
        <v>0</v>
      </c>
    </row>
    <row r="213" spans="1:14" x14ac:dyDescent="0.45">
      <c r="A213">
        <f>'Overview and definitions'!$C$4</f>
        <v>0</v>
      </c>
      <c r="B213">
        <f>'Overview and definitions'!$C$6</f>
        <v>0</v>
      </c>
      <c r="C213">
        <f>'Overview and definitions'!$C$7</f>
        <v>0</v>
      </c>
      <c r="D213" t="str">
        <f>'Data questionnaire - mobile'!$C$1</f>
        <v>Data questionnaire: Mobile services</v>
      </c>
      <c r="E213" t="s">
        <v>1317</v>
      </c>
      <c r="F213">
        <v>212</v>
      </c>
      <c r="G213" t="str">
        <f>'Data questionnaire - mobile'!$B$71</f>
        <v>2.3.2.2.</v>
      </c>
      <c r="H213" t="str">
        <f>'Data questionnaire - mobile'!$E$46</f>
        <v>units</v>
      </c>
      <c r="I213" t="s">
        <v>551</v>
      </c>
      <c r="J213" t="s">
        <v>575</v>
      </c>
      <c r="K213" t="s">
        <v>521</v>
      </c>
      <c r="L213" t="s">
        <v>70</v>
      </c>
      <c r="M213" t="str">
        <f>'Data questionnaire - mobile'!$Q$45</f>
        <v>Q3 2025</v>
      </c>
      <c r="N213">
        <f>'Data questionnaire - mobile'!$Q$71</f>
        <v>0</v>
      </c>
    </row>
    <row r="214" spans="1:14" x14ac:dyDescent="0.45">
      <c r="A214">
        <f>'Overview and definitions'!$C$4</f>
        <v>0</v>
      </c>
      <c r="B214">
        <f>'Overview and definitions'!$C$6</f>
        <v>0</v>
      </c>
      <c r="C214">
        <f>'Overview and definitions'!$C$7</f>
        <v>0</v>
      </c>
      <c r="D214" t="str">
        <f>'Data questionnaire - mobile'!$C$1</f>
        <v>Data questionnaire: Mobile services</v>
      </c>
      <c r="E214" t="s">
        <v>1317</v>
      </c>
      <c r="F214">
        <v>213</v>
      </c>
      <c r="G214" t="str">
        <f>'Data questionnaire - mobile'!$B$72</f>
        <v>2.3.2.3.</v>
      </c>
      <c r="H214" t="str">
        <f>'Data questionnaire - mobile'!$E$46</f>
        <v>units</v>
      </c>
      <c r="I214" t="s">
        <v>551</v>
      </c>
      <c r="J214" t="s">
        <v>575</v>
      </c>
      <c r="K214" t="s">
        <v>585</v>
      </c>
      <c r="L214" t="s">
        <v>70</v>
      </c>
      <c r="M214" t="str">
        <f>'Data questionnaire - mobile'!$E$45</f>
        <v>Q4 2024</v>
      </c>
      <c r="N214">
        <f>'Data questionnaire - mobile'!$E$72</f>
        <v>0</v>
      </c>
    </row>
    <row r="215" spans="1:14" x14ac:dyDescent="0.45">
      <c r="A215">
        <f>'Overview and definitions'!$C$4</f>
        <v>0</v>
      </c>
      <c r="B215">
        <f>'Overview and definitions'!$C$6</f>
        <v>0</v>
      </c>
      <c r="C215">
        <f>'Overview and definitions'!$C$7</f>
        <v>0</v>
      </c>
      <c r="D215" t="str">
        <f>'Data questionnaire - mobile'!$C$1</f>
        <v>Data questionnaire: Mobile services</v>
      </c>
      <c r="E215" t="s">
        <v>1317</v>
      </c>
      <c r="F215">
        <v>214</v>
      </c>
      <c r="G215" t="str">
        <f>'Data questionnaire - mobile'!$B$72</f>
        <v>2.3.2.3.</v>
      </c>
      <c r="H215" t="str">
        <f>'Data questionnaire - mobile'!$E$46</f>
        <v>units</v>
      </c>
      <c r="I215" t="s">
        <v>551</v>
      </c>
      <c r="J215" t="s">
        <v>575</v>
      </c>
      <c r="K215" t="s">
        <v>585</v>
      </c>
      <c r="L215" t="s">
        <v>70</v>
      </c>
      <c r="M215" t="str">
        <f>'Data questionnaire - mobile'!$I$45</f>
        <v>Q1 2025</v>
      </c>
      <c r="N215">
        <f>'Data questionnaire - mobile'!$I$72</f>
        <v>0</v>
      </c>
    </row>
    <row r="216" spans="1:14" x14ac:dyDescent="0.45">
      <c r="A216">
        <f>'Overview and definitions'!$C$4</f>
        <v>0</v>
      </c>
      <c r="B216">
        <f>'Overview and definitions'!$C$6</f>
        <v>0</v>
      </c>
      <c r="C216">
        <f>'Overview and definitions'!$C$7</f>
        <v>0</v>
      </c>
      <c r="D216" t="str">
        <f>'Data questionnaire - mobile'!$C$1</f>
        <v>Data questionnaire: Mobile services</v>
      </c>
      <c r="E216" t="s">
        <v>1317</v>
      </c>
      <c r="F216">
        <v>215</v>
      </c>
      <c r="G216" t="str">
        <f>'Data questionnaire - mobile'!$B$72</f>
        <v>2.3.2.3.</v>
      </c>
      <c r="H216" t="str">
        <f>'Data questionnaire - mobile'!$E$46</f>
        <v>units</v>
      </c>
      <c r="I216" t="s">
        <v>551</v>
      </c>
      <c r="J216" t="s">
        <v>575</v>
      </c>
      <c r="K216" t="s">
        <v>585</v>
      </c>
      <c r="L216" t="s">
        <v>70</v>
      </c>
      <c r="M216" t="str">
        <f>'Data questionnaire - mobile'!$M$45</f>
        <v>Q2 2025</v>
      </c>
      <c r="N216">
        <f>'Data questionnaire - mobile'!$M$72</f>
        <v>0</v>
      </c>
    </row>
    <row r="217" spans="1:14" x14ac:dyDescent="0.45">
      <c r="A217">
        <f>'Overview and definitions'!$C$4</f>
        <v>0</v>
      </c>
      <c r="B217">
        <f>'Overview and definitions'!$C$6</f>
        <v>0</v>
      </c>
      <c r="C217">
        <f>'Overview and definitions'!$C$7</f>
        <v>0</v>
      </c>
      <c r="D217" t="str">
        <f>'Data questionnaire - mobile'!$C$1</f>
        <v>Data questionnaire: Mobile services</v>
      </c>
      <c r="E217" t="s">
        <v>1317</v>
      </c>
      <c r="F217">
        <v>216</v>
      </c>
      <c r="G217" t="str">
        <f>'Data questionnaire - mobile'!$B$72</f>
        <v>2.3.2.3.</v>
      </c>
      <c r="H217" t="str">
        <f>'Data questionnaire - mobile'!$E$46</f>
        <v>units</v>
      </c>
      <c r="I217" t="s">
        <v>551</v>
      </c>
      <c r="J217" t="s">
        <v>575</v>
      </c>
      <c r="K217" t="s">
        <v>585</v>
      </c>
      <c r="L217" t="s">
        <v>70</v>
      </c>
      <c r="M217" t="str">
        <f>'Data questionnaire - mobile'!$Q$45</f>
        <v>Q3 2025</v>
      </c>
      <c r="N217">
        <f>'Data questionnaire - mobile'!$Q$72</f>
        <v>0</v>
      </c>
    </row>
    <row r="218" spans="1:14" x14ac:dyDescent="0.45">
      <c r="A218">
        <f>'Overview and definitions'!$C$4</f>
        <v>0</v>
      </c>
      <c r="B218">
        <f>'Overview and definitions'!$C$6</f>
        <v>0</v>
      </c>
      <c r="C218">
        <f>'Overview and definitions'!$C$7</f>
        <v>0</v>
      </c>
      <c r="D218" t="str">
        <f>'Data questionnaire - mobile'!$C$1</f>
        <v>Data questionnaire: Mobile services</v>
      </c>
      <c r="E218" t="s">
        <v>1317</v>
      </c>
      <c r="F218">
        <v>217</v>
      </c>
      <c r="G218" t="str">
        <f>'Data questionnaire - mobile'!$B$69</f>
        <v>2.3.2.1.1.</v>
      </c>
      <c r="H218" t="s">
        <v>514</v>
      </c>
      <c r="I218" t="s">
        <v>551</v>
      </c>
      <c r="J218" t="s">
        <v>575</v>
      </c>
      <c r="K218" t="s">
        <v>773</v>
      </c>
      <c r="L218" t="s">
        <v>70</v>
      </c>
      <c r="M218" t="str">
        <f>'Data questionnaire - mobile'!$E$45</f>
        <v>Q4 2024</v>
      </c>
      <c r="N218">
        <f>'Data questionnaire - mobile'!$F$69</f>
        <v>0</v>
      </c>
    </row>
    <row r="219" spans="1:14" x14ac:dyDescent="0.45">
      <c r="A219">
        <f>'Overview and definitions'!$C$4</f>
        <v>0</v>
      </c>
      <c r="B219">
        <f>'Overview and definitions'!$C$6</f>
        <v>0</v>
      </c>
      <c r="C219">
        <f>'Overview and definitions'!$C$7</f>
        <v>0</v>
      </c>
      <c r="D219" t="str">
        <f>'Data questionnaire - mobile'!$C$1</f>
        <v>Data questionnaire: Mobile services</v>
      </c>
      <c r="E219" t="s">
        <v>1317</v>
      </c>
      <c r="F219">
        <v>218</v>
      </c>
      <c r="G219" t="str">
        <f>'Data questionnaire - mobile'!$B$69</f>
        <v>2.3.2.1.1.</v>
      </c>
      <c r="H219" t="s">
        <v>514</v>
      </c>
      <c r="I219" t="s">
        <v>551</v>
      </c>
      <c r="J219" t="s">
        <v>575</v>
      </c>
      <c r="K219" t="s">
        <v>773</v>
      </c>
      <c r="L219" t="s">
        <v>70</v>
      </c>
      <c r="M219" t="str">
        <f>'Data questionnaire - mobile'!$I$45</f>
        <v>Q1 2025</v>
      </c>
      <c r="N219">
        <f>'Data questionnaire - mobile'!$J$69</f>
        <v>0</v>
      </c>
    </row>
    <row r="220" spans="1:14" x14ac:dyDescent="0.45">
      <c r="A220">
        <f>'Overview and definitions'!$C$4</f>
        <v>0</v>
      </c>
      <c r="B220">
        <f>'Overview and definitions'!$C$6</f>
        <v>0</v>
      </c>
      <c r="C220">
        <f>'Overview and definitions'!$C$7</f>
        <v>0</v>
      </c>
      <c r="D220" t="str">
        <f>'Data questionnaire - mobile'!$C$1</f>
        <v>Data questionnaire: Mobile services</v>
      </c>
      <c r="E220" t="s">
        <v>1317</v>
      </c>
      <c r="F220">
        <v>219</v>
      </c>
      <c r="G220" t="str">
        <f>'Data questionnaire - mobile'!$B$69</f>
        <v>2.3.2.1.1.</v>
      </c>
      <c r="H220" t="s">
        <v>514</v>
      </c>
      <c r="I220" t="s">
        <v>551</v>
      </c>
      <c r="J220" t="s">
        <v>575</v>
      </c>
      <c r="K220" t="s">
        <v>773</v>
      </c>
      <c r="L220" t="s">
        <v>70</v>
      </c>
      <c r="M220" t="str">
        <f>'Data questionnaire - mobile'!$M$45</f>
        <v>Q2 2025</v>
      </c>
      <c r="N220">
        <f>'Data questionnaire - mobile'!$N$69</f>
        <v>0</v>
      </c>
    </row>
    <row r="221" spans="1:14" x14ac:dyDescent="0.45">
      <c r="A221">
        <f>'Overview and definitions'!$C$4</f>
        <v>0</v>
      </c>
      <c r="B221">
        <f>'Overview and definitions'!$C$6</f>
        <v>0</v>
      </c>
      <c r="C221">
        <f>'Overview and definitions'!$C$7</f>
        <v>0</v>
      </c>
      <c r="D221" t="str">
        <f>'Data questionnaire - mobile'!$C$1</f>
        <v>Data questionnaire: Mobile services</v>
      </c>
      <c r="E221" t="s">
        <v>1317</v>
      </c>
      <c r="F221">
        <v>220</v>
      </c>
      <c r="G221" t="str">
        <f>'Data questionnaire - mobile'!$B$69</f>
        <v>2.3.2.1.1.</v>
      </c>
      <c r="H221" t="s">
        <v>514</v>
      </c>
      <c r="I221" t="s">
        <v>551</v>
      </c>
      <c r="J221" t="s">
        <v>575</v>
      </c>
      <c r="K221" t="s">
        <v>773</v>
      </c>
      <c r="L221" t="s">
        <v>70</v>
      </c>
      <c r="M221" t="str">
        <f>'Data questionnaire - mobile'!$Q$45</f>
        <v>Q3 2025</v>
      </c>
      <c r="N221">
        <f>'Data questionnaire - mobile'!$R$69</f>
        <v>0</v>
      </c>
    </row>
    <row r="222" spans="1:14" x14ac:dyDescent="0.45">
      <c r="A222">
        <f>'Overview and definitions'!$C$4</f>
        <v>0</v>
      </c>
      <c r="B222">
        <f>'Overview and definitions'!$C$6</f>
        <v>0</v>
      </c>
      <c r="C222">
        <f>'Overview and definitions'!$C$7</f>
        <v>0</v>
      </c>
      <c r="D222" t="str">
        <f>'Data questionnaire - mobile'!$C$1</f>
        <v>Data questionnaire: Mobile services</v>
      </c>
      <c r="E222" t="s">
        <v>1317</v>
      </c>
      <c r="F222">
        <v>221</v>
      </c>
      <c r="G222" t="str">
        <f>'Data questionnaire - mobile'!$B$70</f>
        <v>2.3.2.1.2.</v>
      </c>
      <c r="H222" t="s">
        <v>514</v>
      </c>
      <c r="I222" t="s">
        <v>551</v>
      </c>
      <c r="J222" t="s">
        <v>575</v>
      </c>
      <c r="K222" t="s">
        <v>773</v>
      </c>
      <c r="L222" t="s">
        <v>70</v>
      </c>
      <c r="M222" t="str">
        <f>'Data questionnaire - mobile'!$E$45</f>
        <v>Q4 2024</v>
      </c>
      <c r="N222">
        <f>'Data questionnaire - mobile'!$F$70</f>
        <v>0</v>
      </c>
    </row>
    <row r="223" spans="1:14" x14ac:dyDescent="0.45">
      <c r="A223">
        <f>'Overview and definitions'!$C$4</f>
        <v>0</v>
      </c>
      <c r="B223">
        <f>'Overview and definitions'!$C$6</f>
        <v>0</v>
      </c>
      <c r="C223">
        <f>'Overview and definitions'!$C$7</f>
        <v>0</v>
      </c>
      <c r="D223" t="str">
        <f>'Data questionnaire - mobile'!$C$1</f>
        <v>Data questionnaire: Mobile services</v>
      </c>
      <c r="E223" t="s">
        <v>1317</v>
      </c>
      <c r="F223">
        <v>222</v>
      </c>
      <c r="G223" t="str">
        <f>'Data questionnaire - mobile'!$B$70</f>
        <v>2.3.2.1.2.</v>
      </c>
      <c r="H223" t="s">
        <v>514</v>
      </c>
      <c r="I223" t="s">
        <v>551</v>
      </c>
      <c r="J223" t="s">
        <v>575</v>
      </c>
      <c r="K223" t="s">
        <v>773</v>
      </c>
      <c r="L223" t="s">
        <v>70</v>
      </c>
      <c r="M223" t="str">
        <f>'Data questionnaire - mobile'!$I$45</f>
        <v>Q1 2025</v>
      </c>
      <c r="N223">
        <f>'Data questionnaire - mobile'!$J$70</f>
        <v>0</v>
      </c>
    </row>
    <row r="224" spans="1:14" x14ac:dyDescent="0.45">
      <c r="A224">
        <f>'Overview and definitions'!$C$4</f>
        <v>0</v>
      </c>
      <c r="B224">
        <f>'Overview and definitions'!$C$6</f>
        <v>0</v>
      </c>
      <c r="C224">
        <f>'Overview and definitions'!$C$7</f>
        <v>0</v>
      </c>
      <c r="D224" t="str">
        <f>'Data questionnaire - mobile'!$C$1</f>
        <v>Data questionnaire: Mobile services</v>
      </c>
      <c r="E224" t="s">
        <v>1317</v>
      </c>
      <c r="F224">
        <v>223</v>
      </c>
      <c r="G224" t="str">
        <f>'Data questionnaire - mobile'!$B$70</f>
        <v>2.3.2.1.2.</v>
      </c>
      <c r="H224" t="s">
        <v>514</v>
      </c>
      <c r="I224" t="s">
        <v>551</v>
      </c>
      <c r="J224" t="s">
        <v>575</v>
      </c>
      <c r="K224" t="s">
        <v>773</v>
      </c>
      <c r="L224" t="s">
        <v>70</v>
      </c>
      <c r="M224" t="str">
        <f>'Data questionnaire - mobile'!$M$45</f>
        <v>Q2 2025</v>
      </c>
      <c r="N224">
        <f>'Data questionnaire - mobile'!$N$70</f>
        <v>0</v>
      </c>
    </row>
    <row r="225" spans="1:14" x14ac:dyDescent="0.45">
      <c r="A225">
        <f>'Overview and definitions'!$C$4</f>
        <v>0</v>
      </c>
      <c r="B225">
        <f>'Overview and definitions'!$C$6</f>
        <v>0</v>
      </c>
      <c r="C225">
        <f>'Overview and definitions'!$C$7</f>
        <v>0</v>
      </c>
      <c r="D225" t="str">
        <f>'Data questionnaire - mobile'!$C$1</f>
        <v>Data questionnaire: Mobile services</v>
      </c>
      <c r="E225" t="s">
        <v>1317</v>
      </c>
      <c r="F225">
        <v>224</v>
      </c>
      <c r="G225" t="str">
        <f>'Data questionnaire - mobile'!$B$70</f>
        <v>2.3.2.1.2.</v>
      </c>
      <c r="H225" t="s">
        <v>514</v>
      </c>
      <c r="I225" t="s">
        <v>551</v>
      </c>
      <c r="J225" t="s">
        <v>575</v>
      </c>
      <c r="K225" t="s">
        <v>773</v>
      </c>
      <c r="L225" t="s">
        <v>70</v>
      </c>
      <c r="M225" t="str">
        <f>'Data questionnaire - mobile'!$Q$45</f>
        <v>Q3 2025</v>
      </c>
      <c r="N225">
        <f>'Data questionnaire - mobile'!$R$70</f>
        <v>0</v>
      </c>
    </row>
    <row r="226" spans="1:14" x14ac:dyDescent="0.45">
      <c r="A226">
        <f>'Overview and definitions'!$C$4</f>
        <v>0</v>
      </c>
      <c r="B226">
        <f>'Overview and definitions'!$C$6</f>
        <v>0</v>
      </c>
      <c r="C226">
        <f>'Overview and definitions'!$C$7</f>
        <v>0</v>
      </c>
      <c r="D226" t="str">
        <f>'Data questionnaire - mobile'!$C$1</f>
        <v>Data questionnaire: Mobile services</v>
      </c>
      <c r="E226" t="s">
        <v>1317</v>
      </c>
      <c r="F226">
        <v>225</v>
      </c>
      <c r="G226" t="str">
        <f>'Data questionnaire - mobile'!$B$71</f>
        <v>2.3.2.2.</v>
      </c>
      <c r="H226" t="s">
        <v>514</v>
      </c>
      <c r="I226" t="s">
        <v>551</v>
      </c>
      <c r="J226" t="s">
        <v>575</v>
      </c>
      <c r="K226" t="s">
        <v>521</v>
      </c>
      <c r="L226" t="s">
        <v>70</v>
      </c>
      <c r="M226" t="str">
        <f>'Data questionnaire - mobile'!$E$45</f>
        <v>Q4 2024</v>
      </c>
      <c r="N226">
        <f>'Data questionnaire - mobile'!$F$71</f>
        <v>0</v>
      </c>
    </row>
    <row r="227" spans="1:14" x14ac:dyDescent="0.45">
      <c r="A227">
        <f>'Overview and definitions'!$C$4</f>
        <v>0</v>
      </c>
      <c r="B227">
        <f>'Overview and definitions'!$C$6</f>
        <v>0</v>
      </c>
      <c r="C227">
        <f>'Overview and definitions'!$C$7</f>
        <v>0</v>
      </c>
      <c r="D227" t="str">
        <f>'Data questionnaire - mobile'!$C$1</f>
        <v>Data questionnaire: Mobile services</v>
      </c>
      <c r="E227" t="s">
        <v>1317</v>
      </c>
      <c r="F227">
        <v>226</v>
      </c>
      <c r="G227" t="str">
        <f>'Data questionnaire - mobile'!$B$71</f>
        <v>2.3.2.2.</v>
      </c>
      <c r="H227" t="s">
        <v>514</v>
      </c>
      <c r="I227" t="s">
        <v>551</v>
      </c>
      <c r="J227" t="s">
        <v>575</v>
      </c>
      <c r="K227" t="s">
        <v>521</v>
      </c>
      <c r="L227" t="s">
        <v>70</v>
      </c>
      <c r="M227" t="str">
        <f>'Data questionnaire - mobile'!$I$45</f>
        <v>Q1 2025</v>
      </c>
      <c r="N227">
        <f>'Data questionnaire - mobile'!$J$71</f>
        <v>0</v>
      </c>
    </row>
    <row r="228" spans="1:14" x14ac:dyDescent="0.45">
      <c r="A228">
        <f>'Overview and definitions'!$C$4</f>
        <v>0</v>
      </c>
      <c r="B228">
        <f>'Overview and definitions'!$C$6</f>
        <v>0</v>
      </c>
      <c r="C228">
        <f>'Overview and definitions'!$C$7</f>
        <v>0</v>
      </c>
      <c r="D228" t="str">
        <f>'Data questionnaire - mobile'!$C$1</f>
        <v>Data questionnaire: Mobile services</v>
      </c>
      <c r="E228" t="s">
        <v>1317</v>
      </c>
      <c r="F228">
        <v>227</v>
      </c>
      <c r="G228" t="str">
        <f>'Data questionnaire - mobile'!$B$71</f>
        <v>2.3.2.2.</v>
      </c>
      <c r="H228" t="s">
        <v>514</v>
      </c>
      <c r="I228" t="s">
        <v>551</v>
      </c>
      <c r="J228" t="s">
        <v>575</v>
      </c>
      <c r="K228" t="s">
        <v>521</v>
      </c>
      <c r="L228" t="s">
        <v>70</v>
      </c>
      <c r="M228" t="str">
        <f>'Data questionnaire - mobile'!$M$45</f>
        <v>Q2 2025</v>
      </c>
      <c r="N228">
        <f>'Data questionnaire - mobile'!$N$71</f>
        <v>0</v>
      </c>
    </row>
    <row r="229" spans="1:14" x14ac:dyDescent="0.45">
      <c r="A229">
        <f>'Overview and definitions'!$C$4</f>
        <v>0</v>
      </c>
      <c r="B229">
        <f>'Overview and definitions'!$C$6</f>
        <v>0</v>
      </c>
      <c r="C229">
        <f>'Overview and definitions'!$C$7</f>
        <v>0</v>
      </c>
      <c r="D229" t="str">
        <f>'Data questionnaire - mobile'!$C$1</f>
        <v>Data questionnaire: Mobile services</v>
      </c>
      <c r="E229" t="s">
        <v>1317</v>
      </c>
      <c r="F229">
        <v>228</v>
      </c>
      <c r="G229" t="str">
        <f>'Data questionnaire - mobile'!$B$71</f>
        <v>2.3.2.2.</v>
      </c>
      <c r="H229" t="s">
        <v>514</v>
      </c>
      <c r="I229" t="s">
        <v>551</v>
      </c>
      <c r="J229" t="s">
        <v>575</v>
      </c>
      <c r="K229" t="s">
        <v>521</v>
      </c>
      <c r="L229" t="s">
        <v>70</v>
      </c>
      <c r="M229" t="str">
        <f>'Data questionnaire - mobile'!$Q$45</f>
        <v>Q3 2025</v>
      </c>
      <c r="N229">
        <f>'Data questionnaire - mobile'!$R$71</f>
        <v>0</v>
      </c>
    </row>
    <row r="230" spans="1:14" x14ac:dyDescent="0.45">
      <c r="A230">
        <f>'Overview and definitions'!$C$4</f>
        <v>0</v>
      </c>
      <c r="B230">
        <f>'Overview and definitions'!$C$6</f>
        <v>0</v>
      </c>
      <c r="C230">
        <f>'Overview and definitions'!$C$7</f>
        <v>0</v>
      </c>
      <c r="D230" t="str">
        <f>'Data questionnaire - mobile'!$C$1</f>
        <v>Data questionnaire: Mobile services</v>
      </c>
      <c r="E230" t="s">
        <v>1317</v>
      </c>
      <c r="F230">
        <v>229</v>
      </c>
      <c r="G230" t="str">
        <f>'Data questionnaire - mobile'!$B$72</f>
        <v>2.3.2.3.</v>
      </c>
      <c r="H230" t="s">
        <v>514</v>
      </c>
      <c r="I230" t="s">
        <v>551</v>
      </c>
      <c r="J230" t="s">
        <v>575</v>
      </c>
      <c r="K230" t="s">
        <v>585</v>
      </c>
      <c r="L230" t="s">
        <v>70</v>
      </c>
      <c r="M230" t="str">
        <f>'Data questionnaire - mobile'!$E$45</f>
        <v>Q4 2024</v>
      </c>
      <c r="N230">
        <f>'Data questionnaire - mobile'!$F$72</f>
        <v>0</v>
      </c>
    </row>
    <row r="231" spans="1:14" x14ac:dyDescent="0.45">
      <c r="A231">
        <f>'Overview and definitions'!$C$4</f>
        <v>0</v>
      </c>
      <c r="B231">
        <f>'Overview and definitions'!$C$6</f>
        <v>0</v>
      </c>
      <c r="C231">
        <f>'Overview and definitions'!$C$7</f>
        <v>0</v>
      </c>
      <c r="D231" t="str">
        <f>'Data questionnaire - mobile'!$C$1</f>
        <v>Data questionnaire: Mobile services</v>
      </c>
      <c r="E231" t="s">
        <v>1317</v>
      </c>
      <c r="F231">
        <v>230</v>
      </c>
      <c r="G231" t="str">
        <f>'Data questionnaire - mobile'!$B$72</f>
        <v>2.3.2.3.</v>
      </c>
      <c r="H231" t="s">
        <v>514</v>
      </c>
      <c r="I231" t="s">
        <v>551</v>
      </c>
      <c r="J231" t="s">
        <v>575</v>
      </c>
      <c r="K231" t="s">
        <v>585</v>
      </c>
      <c r="L231" t="s">
        <v>70</v>
      </c>
      <c r="M231" t="str">
        <f>'Data questionnaire - mobile'!$I$45</f>
        <v>Q1 2025</v>
      </c>
      <c r="N231">
        <f>'Data questionnaire - mobile'!$J$72</f>
        <v>0</v>
      </c>
    </row>
    <row r="232" spans="1:14" x14ac:dyDescent="0.45">
      <c r="A232">
        <f>'Overview and definitions'!$C$4</f>
        <v>0</v>
      </c>
      <c r="B232">
        <f>'Overview and definitions'!$C$6</f>
        <v>0</v>
      </c>
      <c r="C232">
        <f>'Overview and definitions'!$C$7</f>
        <v>0</v>
      </c>
      <c r="D232" t="str">
        <f>'Data questionnaire - mobile'!$C$1</f>
        <v>Data questionnaire: Mobile services</v>
      </c>
      <c r="E232" t="s">
        <v>1317</v>
      </c>
      <c r="F232">
        <v>231</v>
      </c>
      <c r="G232" t="str">
        <f>'Data questionnaire - mobile'!$B$72</f>
        <v>2.3.2.3.</v>
      </c>
      <c r="H232" t="s">
        <v>514</v>
      </c>
      <c r="I232" t="s">
        <v>551</v>
      </c>
      <c r="J232" t="s">
        <v>575</v>
      </c>
      <c r="K232" t="s">
        <v>585</v>
      </c>
      <c r="L232" t="s">
        <v>70</v>
      </c>
      <c r="M232" t="str">
        <f>'Data questionnaire - mobile'!$M$45</f>
        <v>Q2 2025</v>
      </c>
      <c r="N232">
        <f>'Data questionnaire - mobile'!$N$72</f>
        <v>0</v>
      </c>
    </row>
    <row r="233" spans="1:14" x14ac:dyDescent="0.45">
      <c r="A233">
        <f>'Overview and definitions'!$C$4</f>
        <v>0</v>
      </c>
      <c r="B233">
        <f>'Overview and definitions'!$C$6</f>
        <v>0</v>
      </c>
      <c r="C233">
        <f>'Overview and definitions'!$C$7</f>
        <v>0</v>
      </c>
      <c r="D233" t="str">
        <f>'Data questionnaire - mobile'!$C$1</f>
        <v>Data questionnaire: Mobile services</v>
      </c>
      <c r="E233" t="s">
        <v>1317</v>
      </c>
      <c r="F233">
        <v>232</v>
      </c>
      <c r="G233" t="str">
        <f>'Data questionnaire - mobile'!$B$72</f>
        <v>2.3.2.3.</v>
      </c>
      <c r="H233" t="s">
        <v>514</v>
      </c>
      <c r="I233" t="s">
        <v>551</v>
      </c>
      <c r="J233" t="s">
        <v>575</v>
      </c>
      <c r="K233" t="s">
        <v>585</v>
      </c>
      <c r="L233" t="s">
        <v>70</v>
      </c>
      <c r="M233" t="str">
        <f>'Data questionnaire - mobile'!$Q$45</f>
        <v>Q3 2025</v>
      </c>
      <c r="N233">
        <f>'Data questionnaire - mobile'!$R$72</f>
        <v>0</v>
      </c>
    </row>
    <row r="234" spans="1:14" x14ac:dyDescent="0.45">
      <c r="A234">
        <f>'Overview and definitions'!$C$4</f>
        <v>0</v>
      </c>
      <c r="B234">
        <f>'Overview and definitions'!$C$6</f>
        <v>0</v>
      </c>
      <c r="C234">
        <f>'Overview and definitions'!$C$7</f>
        <v>0</v>
      </c>
      <c r="D234" t="str">
        <f>'Data questionnaire - mobile'!$C$1</f>
        <v>Data questionnaire: Mobile services</v>
      </c>
      <c r="E234" t="s">
        <v>1317</v>
      </c>
      <c r="F234">
        <v>233</v>
      </c>
      <c r="G234" t="str">
        <f>'Data questionnaire - mobile'!$B$75</f>
        <v>2.3.3.1.1.</v>
      </c>
      <c r="H234" t="str">
        <f>'Data questionnaire - mobile'!$E$46</f>
        <v>units</v>
      </c>
      <c r="I234" t="s">
        <v>551</v>
      </c>
      <c r="J234" t="s">
        <v>592</v>
      </c>
      <c r="K234" t="s">
        <v>773</v>
      </c>
      <c r="L234" t="s">
        <v>70</v>
      </c>
      <c r="M234" t="str">
        <f>'Data questionnaire - mobile'!$E$45</f>
        <v>Q4 2024</v>
      </c>
      <c r="N234">
        <f>'Data questionnaire - mobile'!$E$75</f>
        <v>0</v>
      </c>
    </row>
    <row r="235" spans="1:14" x14ac:dyDescent="0.45">
      <c r="A235">
        <f>'Overview and definitions'!$C$4</f>
        <v>0</v>
      </c>
      <c r="B235">
        <f>'Overview and definitions'!$C$6</f>
        <v>0</v>
      </c>
      <c r="C235">
        <f>'Overview and definitions'!$C$7</f>
        <v>0</v>
      </c>
      <c r="D235" t="str">
        <f>'Data questionnaire - mobile'!$C$1</f>
        <v>Data questionnaire: Mobile services</v>
      </c>
      <c r="E235" t="s">
        <v>1317</v>
      </c>
      <c r="F235">
        <v>234</v>
      </c>
      <c r="G235" t="str">
        <f>'Data questionnaire - mobile'!$B$75</f>
        <v>2.3.3.1.1.</v>
      </c>
      <c r="H235" t="str">
        <f>'Data questionnaire - mobile'!$E$46</f>
        <v>units</v>
      </c>
      <c r="I235" t="s">
        <v>551</v>
      </c>
      <c r="J235" t="s">
        <v>592</v>
      </c>
      <c r="K235" t="s">
        <v>773</v>
      </c>
      <c r="L235" t="s">
        <v>70</v>
      </c>
      <c r="M235" t="str">
        <f>'Data questionnaire - mobile'!$I$45</f>
        <v>Q1 2025</v>
      </c>
      <c r="N235">
        <f>'Data questionnaire - mobile'!$I$75</f>
        <v>0</v>
      </c>
    </row>
    <row r="236" spans="1:14" x14ac:dyDescent="0.45">
      <c r="A236">
        <f>'Overview and definitions'!$C$4</f>
        <v>0</v>
      </c>
      <c r="B236">
        <f>'Overview and definitions'!$C$6</f>
        <v>0</v>
      </c>
      <c r="C236">
        <f>'Overview and definitions'!$C$7</f>
        <v>0</v>
      </c>
      <c r="D236" t="str">
        <f>'Data questionnaire - mobile'!$C$1</f>
        <v>Data questionnaire: Mobile services</v>
      </c>
      <c r="E236" t="s">
        <v>1317</v>
      </c>
      <c r="F236">
        <v>235</v>
      </c>
      <c r="G236" t="str">
        <f>'Data questionnaire - mobile'!$B$75</f>
        <v>2.3.3.1.1.</v>
      </c>
      <c r="H236" t="str">
        <f>'Data questionnaire - mobile'!$E$46</f>
        <v>units</v>
      </c>
      <c r="I236" t="s">
        <v>551</v>
      </c>
      <c r="J236" t="s">
        <v>592</v>
      </c>
      <c r="K236" t="s">
        <v>773</v>
      </c>
      <c r="L236" t="s">
        <v>70</v>
      </c>
      <c r="M236" t="str">
        <f>'Data questionnaire - mobile'!$M$45</f>
        <v>Q2 2025</v>
      </c>
      <c r="N236">
        <f>'Data questionnaire - mobile'!$M$75</f>
        <v>0</v>
      </c>
    </row>
    <row r="237" spans="1:14" x14ac:dyDescent="0.45">
      <c r="A237">
        <f>'Overview and definitions'!$C$4</f>
        <v>0</v>
      </c>
      <c r="B237">
        <f>'Overview and definitions'!$C$6</f>
        <v>0</v>
      </c>
      <c r="C237">
        <f>'Overview and definitions'!$C$7</f>
        <v>0</v>
      </c>
      <c r="D237" t="str">
        <f>'Data questionnaire - mobile'!$C$1</f>
        <v>Data questionnaire: Mobile services</v>
      </c>
      <c r="E237" t="s">
        <v>1317</v>
      </c>
      <c r="F237">
        <v>236</v>
      </c>
      <c r="G237" t="str">
        <f>'Data questionnaire - mobile'!$B$75</f>
        <v>2.3.3.1.1.</v>
      </c>
      <c r="H237" t="str">
        <f>'Data questionnaire - mobile'!$E$46</f>
        <v>units</v>
      </c>
      <c r="I237" t="s">
        <v>551</v>
      </c>
      <c r="J237" t="s">
        <v>592</v>
      </c>
      <c r="K237" t="s">
        <v>773</v>
      </c>
      <c r="L237" t="s">
        <v>70</v>
      </c>
      <c r="M237" t="str">
        <f>'Data questionnaire - mobile'!$Q$45</f>
        <v>Q3 2025</v>
      </c>
      <c r="N237">
        <f>'Data questionnaire - mobile'!$Q$75</f>
        <v>0</v>
      </c>
    </row>
    <row r="238" spans="1:14" x14ac:dyDescent="0.45">
      <c r="A238">
        <f>'Overview and definitions'!$C$4</f>
        <v>0</v>
      </c>
      <c r="B238">
        <f>'Overview and definitions'!$C$6</f>
        <v>0</v>
      </c>
      <c r="C238">
        <f>'Overview and definitions'!$C$7</f>
        <v>0</v>
      </c>
      <c r="D238" t="str">
        <f>'Data questionnaire - mobile'!$C$1</f>
        <v>Data questionnaire: Mobile services</v>
      </c>
      <c r="E238" t="s">
        <v>1317</v>
      </c>
      <c r="F238">
        <v>237</v>
      </c>
      <c r="G238" t="str">
        <f>'Data questionnaire - mobile'!$B$76</f>
        <v>2.3.3.1.2.</v>
      </c>
      <c r="H238" t="str">
        <f>'Data questionnaire - mobile'!$E$46</f>
        <v>units</v>
      </c>
      <c r="I238" t="s">
        <v>551</v>
      </c>
      <c r="J238" t="s">
        <v>592</v>
      </c>
      <c r="K238" t="s">
        <v>773</v>
      </c>
      <c r="L238" t="s">
        <v>70</v>
      </c>
      <c r="M238" t="str">
        <f>'Data questionnaire - mobile'!$E$45</f>
        <v>Q4 2024</v>
      </c>
      <c r="N238">
        <f>'Data questionnaire - mobile'!$E$76</f>
        <v>0</v>
      </c>
    </row>
    <row r="239" spans="1:14" x14ac:dyDescent="0.45">
      <c r="A239">
        <f>'Overview and definitions'!$C$4</f>
        <v>0</v>
      </c>
      <c r="B239">
        <f>'Overview and definitions'!$C$6</f>
        <v>0</v>
      </c>
      <c r="C239">
        <f>'Overview and definitions'!$C$7</f>
        <v>0</v>
      </c>
      <c r="D239" t="str">
        <f>'Data questionnaire - mobile'!$C$1</f>
        <v>Data questionnaire: Mobile services</v>
      </c>
      <c r="E239" t="s">
        <v>1317</v>
      </c>
      <c r="F239">
        <v>238</v>
      </c>
      <c r="G239" t="str">
        <f>'Data questionnaire - mobile'!$B$76</f>
        <v>2.3.3.1.2.</v>
      </c>
      <c r="H239" t="str">
        <f>'Data questionnaire - mobile'!$E$46</f>
        <v>units</v>
      </c>
      <c r="I239" t="s">
        <v>551</v>
      </c>
      <c r="J239" t="s">
        <v>592</v>
      </c>
      <c r="K239" t="s">
        <v>773</v>
      </c>
      <c r="L239" t="s">
        <v>70</v>
      </c>
      <c r="M239" t="str">
        <f>'Data questionnaire - mobile'!$I$45</f>
        <v>Q1 2025</v>
      </c>
      <c r="N239">
        <f>'Data questionnaire - mobile'!$I$76</f>
        <v>0</v>
      </c>
    </row>
    <row r="240" spans="1:14" x14ac:dyDescent="0.45">
      <c r="A240">
        <f>'Overview and definitions'!$C$4</f>
        <v>0</v>
      </c>
      <c r="B240">
        <f>'Overview and definitions'!$C$6</f>
        <v>0</v>
      </c>
      <c r="C240">
        <f>'Overview and definitions'!$C$7</f>
        <v>0</v>
      </c>
      <c r="D240" t="str">
        <f>'Data questionnaire - mobile'!$C$1</f>
        <v>Data questionnaire: Mobile services</v>
      </c>
      <c r="E240" t="s">
        <v>1317</v>
      </c>
      <c r="F240">
        <v>239</v>
      </c>
      <c r="G240" t="str">
        <f>'Data questionnaire - mobile'!$B$76</f>
        <v>2.3.3.1.2.</v>
      </c>
      <c r="H240" t="str">
        <f>'Data questionnaire - mobile'!$E$46</f>
        <v>units</v>
      </c>
      <c r="I240" t="s">
        <v>551</v>
      </c>
      <c r="J240" t="s">
        <v>592</v>
      </c>
      <c r="K240" t="s">
        <v>773</v>
      </c>
      <c r="L240" t="s">
        <v>70</v>
      </c>
      <c r="M240" t="str">
        <f>'Data questionnaire - mobile'!$M$45</f>
        <v>Q2 2025</v>
      </c>
      <c r="N240">
        <f>'Data questionnaire - mobile'!$M$76</f>
        <v>0</v>
      </c>
    </row>
    <row r="241" spans="1:14" x14ac:dyDescent="0.45">
      <c r="A241">
        <f>'Overview and definitions'!$C$4</f>
        <v>0</v>
      </c>
      <c r="B241">
        <f>'Overview and definitions'!$C$6</f>
        <v>0</v>
      </c>
      <c r="C241">
        <f>'Overview and definitions'!$C$7</f>
        <v>0</v>
      </c>
      <c r="D241" t="str">
        <f>'Data questionnaire - mobile'!$C$1</f>
        <v>Data questionnaire: Mobile services</v>
      </c>
      <c r="E241" t="s">
        <v>1317</v>
      </c>
      <c r="F241">
        <v>240</v>
      </c>
      <c r="G241" t="str">
        <f>'Data questionnaire - mobile'!$B$76</f>
        <v>2.3.3.1.2.</v>
      </c>
      <c r="H241" t="str">
        <f>'Data questionnaire - mobile'!$E$46</f>
        <v>units</v>
      </c>
      <c r="I241" t="s">
        <v>551</v>
      </c>
      <c r="J241" t="s">
        <v>592</v>
      </c>
      <c r="K241" t="s">
        <v>773</v>
      </c>
      <c r="L241" t="s">
        <v>70</v>
      </c>
      <c r="M241" t="str">
        <f>'Data questionnaire - mobile'!$Q$45</f>
        <v>Q3 2025</v>
      </c>
      <c r="N241">
        <f>'Data questionnaire - mobile'!$Q$76</f>
        <v>0</v>
      </c>
    </row>
    <row r="242" spans="1:14" x14ac:dyDescent="0.45">
      <c r="A242">
        <f>'Overview and definitions'!$C$4</f>
        <v>0</v>
      </c>
      <c r="B242">
        <f>'Overview and definitions'!$C$6</f>
        <v>0</v>
      </c>
      <c r="C242">
        <f>'Overview and definitions'!$C$7</f>
        <v>0</v>
      </c>
      <c r="D242" t="str">
        <f>'Data questionnaire - mobile'!$C$1</f>
        <v>Data questionnaire: Mobile services</v>
      </c>
      <c r="E242" t="s">
        <v>1317</v>
      </c>
      <c r="F242">
        <v>241</v>
      </c>
      <c r="G242" t="str">
        <f>'Data questionnaire - mobile'!$B$77</f>
        <v>2.3.3.2.</v>
      </c>
      <c r="H242" t="str">
        <f>'Data questionnaire - mobile'!$E$46</f>
        <v>units</v>
      </c>
      <c r="I242" t="s">
        <v>551</v>
      </c>
      <c r="J242" t="s">
        <v>592</v>
      </c>
      <c r="K242" t="s">
        <v>521</v>
      </c>
      <c r="L242" t="s">
        <v>70</v>
      </c>
      <c r="M242" t="str">
        <f>'Data questionnaire - mobile'!$E$45</f>
        <v>Q4 2024</v>
      </c>
      <c r="N242">
        <f>'Data questionnaire - mobile'!$E$77</f>
        <v>0</v>
      </c>
    </row>
    <row r="243" spans="1:14" x14ac:dyDescent="0.45">
      <c r="A243">
        <f>'Overview and definitions'!$C$4</f>
        <v>0</v>
      </c>
      <c r="B243">
        <f>'Overview and definitions'!$C$6</f>
        <v>0</v>
      </c>
      <c r="C243">
        <f>'Overview and definitions'!$C$7</f>
        <v>0</v>
      </c>
      <c r="D243" t="str">
        <f>'Data questionnaire - mobile'!$C$1</f>
        <v>Data questionnaire: Mobile services</v>
      </c>
      <c r="E243" t="s">
        <v>1317</v>
      </c>
      <c r="F243">
        <v>242</v>
      </c>
      <c r="G243" t="str">
        <f>'Data questionnaire - mobile'!$B$77</f>
        <v>2.3.3.2.</v>
      </c>
      <c r="H243" t="str">
        <f>'Data questionnaire - mobile'!$E$46</f>
        <v>units</v>
      </c>
      <c r="I243" t="s">
        <v>551</v>
      </c>
      <c r="J243" t="s">
        <v>592</v>
      </c>
      <c r="K243" t="s">
        <v>521</v>
      </c>
      <c r="L243" t="s">
        <v>70</v>
      </c>
      <c r="M243" t="str">
        <f>'Data questionnaire - mobile'!$I$45</f>
        <v>Q1 2025</v>
      </c>
      <c r="N243">
        <f>'Data questionnaire - mobile'!$I$77</f>
        <v>0</v>
      </c>
    </row>
    <row r="244" spans="1:14" x14ac:dyDescent="0.45">
      <c r="A244">
        <f>'Overview and definitions'!$C$4</f>
        <v>0</v>
      </c>
      <c r="B244">
        <f>'Overview and definitions'!$C$6</f>
        <v>0</v>
      </c>
      <c r="C244">
        <f>'Overview and definitions'!$C$7</f>
        <v>0</v>
      </c>
      <c r="D244" t="str">
        <f>'Data questionnaire - mobile'!$C$1</f>
        <v>Data questionnaire: Mobile services</v>
      </c>
      <c r="E244" t="s">
        <v>1317</v>
      </c>
      <c r="F244">
        <v>243</v>
      </c>
      <c r="G244" t="str">
        <f>'Data questionnaire - mobile'!$B$77</f>
        <v>2.3.3.2.</v>
      </c>
      <c r="H244" t="str">
        <f>'Data questionnaire - mobile'!$E$46</f>
        <v>units</v>
      </c>
      <c r="I244" t="s">
        <v>551</v>
      </c>
      <c r="J244" t="s">
        <v>592</v>
      </c>
      <c r="K244" t="s">
        <v>521</v>
      </c>
      <c r="L244" t="s">
        <v>70</v>
      </c>
      <c r="M244" t="str">
        <f>'Data questionnaire - mobile'!$M$45</f>
        <v>Q2 2025</v>
      </c>
      <c r="N244">
        <f>'Data questionnaire - mobile'!$M$77</f>
        <v>0</v>
      </c>
    </row>
    <row r="245" spans="1:14" x14ac:dyDescent="0.45">
      <c r="A245">
        <f>'Overview and definitions'!$C$4</f>
        <v>0</v>
      </c>
      <c r="B245">
        <f>'Overview and definitions'!$C$6</f>
        <v>0</v>
      </c>
      <c r="C245">
        <f>'Overview and definitions'!$C$7</f>
        <v>0</v>
      </c>
      <c r="D245" t="str">
        <f>'Data questionnaire - mobile'!$C$1</f>
        <v>Data questionnaire: Mobile services</v>
      </c>
      <c r="E245" t="s">
        <v>1317</v>
      </c>
      <c r="F245">
        <v>244</v>
      </c>
      <c r="G245" t="str">
        <f>'Data questionnaire - mobile'!$B$77</f>
        <v>2.3.3.2.</v>
      </c>
      <c r="H245" t="str">
        <f>'Data questionnaire - mobile'!$E$46</f>
        <v>units</v>
      </c>
      <c r="I245" t="s">
        <v>551</v>
      </c>
      <c r="J245" t="s">
        <v>592</v>
      </c>
      <c r="K245" t="s">
        <v>521</v>
      </c>
      <c r="L245" t="s">
        <v>70</v>
      </c>
      <c r="M245" t="str">
        <f>'Data questionnaire - mobile'!$Q$45</f>
        <v>Q3 2025</v>
      </c>
      <c r="N245">
        <f>'Data questionnaire - mobile'!$Q$77</f>
        <v>0</v>
      </c>
    </row>
    <row r="246" spans="1:14" x14ac:dyDescent="0.45">
      <c r="A246">
        <f>'Overview and definitions'!$C$4</f>
        <v>0</v>
      </c>
      <c r="B246">
        <f>'Overview and definitions'!$C$6</f>
        <v>0</v>
      </c>
      <c r="C246">
        <f>'Overview and definitions'!$C$7</f>
        <v>0</v>
      </c>
      <c r="D246" t="str">
        <f>'Data questionnaire - mobile'!$C$1</f>
        <v>Data questionnaire: Mobile services</v>
      </c>
      <c r="E246" t="s">
        <v>1317</v>
      </c>
      <c r="F246">
        <v>245</v>
      </c>
      <c r="G246" t="str">
        <f>'Data questionnaire - mobile'!$B$78</f>
        <v>2.3.3.3.</v>
      </c>
      <c r="H246" t="str">
        <f>'Data questionnaire - mobile'!$E$46</f>
        <v>units</v>
      </c>
      <c r="I246" t="s">
        <v>551</v>
      </c>
      <c r="J246" t="s">
        <v>592</v>
      </c>
      <c r="K246" t="s">
        <v>585</v>
      </c>
      <c r="L246" t="s">
        <v>70</v>
      </c>
      <c r="M246" t="str">
        <f>'Data questionnaire - mobile'!$E$45</f>
        <v>Q4 2024</v>
      </c>
      <c r="N246">
        <f>'Data questionnaire - mobile'!$E$78</f>
        <v>0</v>
      </c>
    </row>
    <row r="247" spans="1:14" x14ac:dyDescent="0.45">
      <c r="A247">
        <f>'Overview and definitions'!$C$4</f>
        <v>0</v>
      </c>
      <c r="B247">
        <f>'Overview and definitions'!$C$6</f>
        <v>0</v>
      </c>
      <c r="C247">
        <f>'Overview and definitions'!$C$7</f>
        <v>0</v>
      </c>
      <c r="D247" t="str">
        <f>'Data questionnaire - mobile'!$C$1</f>
        <v>Data questionnaire: Mobile services</v>
      </c>
      <c r="E247" t="s">
        <v>1317</v>
      </c>
      <c r="F247">
        <v>246</v>
      </c>
      <c r="G247" t="str">
        <f>'Data questionnaire - mobile'!$B$78</f>
        <v>2.3.3.3.</v>
      </c>
      <c r="H247" t="str">
        <f>'Data questionnaire - mobile'!$E$46</f>
        <v>units</v>
      </c>
      <c r="I247" t="s">
        <v>551</v>
      </c>
      <c r="J247" t="s">
        <v>592</v>
      </c>
      <c r="K247" t="s">
        <v>585</v>
      </c>
      <c r="L247" t="s">
        <v>70</v>
      </c>
      <c r="M247" t="str">
        <f>'Data questionnaire - mobile'!$I$45</f>
        <v>Q1 2025</v>
      </c>
      <c r="N247">
        <f>'Data questionnaire - mobile'!$I$78</f>
        <v>0</v>
      </c>
    </row>
    <row r="248" spans="1:14" x14ac:dyDescent="0.45">
      <c r="A248">
        <f>'Overview and definitions'!$C$4</f>
        <v>0</v>
      </c>
      <c r="B248">
        <f>'Overview and definitions'!$C$6</f>
        <v>0</v>
      </c>
      <c r="C248">
        <f>'Overview and definitions'!$C$7</f>
        <v>0</v>
      </c>
      <c r="D248" t="str">
        <f>'Data questionnaire - mobile'!$C$1</f>
        <v>Data questionnaire: Mobile services</v>
      </c>
      <c r="E248" t="s">
        <v>1317</v>
      </c>
      <c r="F248">
        <v>247</v>
      </c>
      <c r="G248" t="str">
        <f>'Data questionnaire - mobile'!$B$78</f>
        <v>2.3.3.3.</v>
      </c>
      <c r="H248" t="str">
        <f>'Data questionnaire - mobile'!$E$46</f>
        <v>units</v>
      </c>
      <c r="I248" t="s">
        <v>551</v>
      </c>
      <c r="J248" t="s">
        <v>592</v>
      </c>
      <c r="K248" t="s">
        <v>585</v>
      </c>
      <c r="L248" t="s">
        <v>70</v>
      </c>
      <c r="M248" t="str">
        <f>'Data questionnaire - mobile'!$M$45</f>
        <v>Q2 2025</v>
      </c>
      <c r="N248">
        <f>'Data questionnaire - mobile'!$M$78</f>
        <v>0</v>
      </c>
    </row>
    <row r="249" spans="1:14" x14ac:dyDescent="0.45">
      <c r="A249">
        <f>'Overview and definitions'!$C$4</f>
        <v>0</v>
      </c>
      <c r="B249">
        <f>'Overview and definitions'!$C$6</f>
        <v>0</v>
      </c>
      <c r="C249">
        <f>'Overview and definitions'!$C$7</f>
        <v>0</v>
      </c>
      <c r="D249" t="str">
        <f>'Data questionnaire - mobile'!$C$1</f>
        <v>Data questionnaire: Mobile services</v>
      </c>
      <c r="E249" t="s">
        <v>1317</v>
      </c>
      <c r="F249">
        <v>248</v>
      </c>
      <c r="G249" t="str">
        <f>'Data questionnaire - mobile'!$B$78</f>
        <v>2.3.3.3.</v>
      </c>
      <c r="H249" t="str">
        <f>'Data questionnaire - mobile'!$E$46</f>
        <v>units</v>
      </c>
      <c r="I249" t="s">
        <v>551</v>
      </c>
      <c r="J249" t="s">
        <v>592</v>
      </c>
      <c r="K249" t="s">
        <v>585</v>
      </c>
      <c r="L249" t="s">
        <v>70</v>
      </c>
      <c r="M249" t="str">
        <f>'Data questionnaire - mobile'!$Q$45</f>
        <v>Q3 2025</v>
      </c>
      <c r="N249">
        <f>'Data questionnaire - mobile'!$Q$78</f>
        <v>0</v>
      </c>
    </row>
    <row r="250" spans="1:14" x14ac:dyDescent="0.45">
      <c r="A250">
        <f>'Overview and definitions'!$C$4</f>
        <v>0</v>
      </c>
      <c r="B250">
        <f>'Overview and definitions'!$C$6</f>
        <v>0</v>
      </c>
      <c r="C250">
        <f>'Overview and definitions'!$C$7</f>
        <v>0</v>
      </c>
      <c r="D250" t="str">
        <f>'Data questionnaire - mobile'!$C$1</f>
        <v>Data questionnaire: Mobile services</v>
      </c>
      <c r="E250" t="s">
        <v>1317</v>
      </c>
      <c r="F250">
        <v>249</v>
      </c>
      <c r="G250" t="str">
        <f>'Data questionnaire - mobile'!$B$75</f>
        <v>2.3.3.1.1.</v>
      </c>
      <c r="H250" t="s">
        <v>514</v>
      </c>
      <c r="I250" t="s">
        <v>551</v>
      </c>
      <c r="J250" t="s">
        <v>592</v>
      </c>
      <c r="K250" t="s">
        <v>773</v>
      </c>
      <c r="L250" t="s">
        <v>70</v>
      </c>
      <c r="M250" t="str">
        <f>'Data questionnaire - mobile'!$E$45</f>
        <v>Q4 2024</v>
      </c>
      <c r="N250">
        <f>'Data questionnaire - mobile'!$F$75</f>
        <v>0</v>
      </c>
    </row>
    <row r="251" spans="1:14" x14ac:dyDescent="0.45">
      <c r="A251">
        <f>'Overview and definitions'!$C$4</f>
        <v>0</v>
      </c>
      <c r="B251">
        <f>'Overview and definitions'!$C$6</f>
        <v>0</v>
      </c>
      <c r="C251">
        <f>'Overview and definitions'!$C$7</f>
        <v>0</v>
      </c>
      <c r="D251" t="str">
        <f>'Data questionnaire - mobile'!$C$1</f>
        <v>Data questionnaire: Mobile services</v>
      </c>
      <c r="E251" t="s">
        <v>1317</v>
      </c>
      <c r="F251">
        <v>250</v>
      </c>
      <c r="G251" t="str">
        <f>'Data questionnaire - mobile'!$B$75</f>
        <v>2.3.3.1.1.</v>
      </c>
      <c r="H251" t="s">
        <v>514</v>
      </c>
      <c r="I251" t="s">
        <v>551</v>
      </c>
      <c r="J251" t="s">
        <v>592</v>
      </c>
      <c r="K251" t="s">
        <v>773</v>
      </c>
      <c r="L251" t="s">
        <v>70</v>
      </c>
      <c r="M251" t="str">
        <f>'Data questionnaire - mobile'!$I$45</f>
        <v>Q1 2025</v>
      </c>
      <c r="N251">
        <f>'Data questionnaire - mobile'!$J$75</f>
        <v>0</v>
      </c>
    </row>
    <row r="252" spans="1:14" x14ac:dyDescent="0.45">
      <c r="A252">
        <f>'Overview and definitions'!$C$4</f>
        <v>0</v>
      </c>
      <c r="B252">
        <f>'Overview and definitions'!$C$6</f>
        <v>0</v>
      </c>
      <c r="C252">
        <f>'Overview and definitions'!$C$7</f>
        <v>0</v>
      </c>
      <c r="D252" t="str">
        <f>'Data questionnaire - mobile'!$C$1</f>
        <v>Data questionnaire: Mobile services</v>
      </c>
      <c r="E252" t="s">
        <v>1317</v>
      </c>
      <c r="F252">
        <v>251</v>
      </c>
      <c r="G252" t="str">
        <f>'Data questionnaire - mobile'!$B$75</f>
        <v>2.3.3.1.1.</v>
      </c>
      <c r="H252" t="s">
        <v>514</v>
      </c>
      <c r="I252" t="s">
        <v>551</v>
      </c>
      <c r="J252" t="s">
        <v>592</v>
      </c>
      <c r="K252" t="s">
        <v>773</v>
      </c>
      <c r="L252" t="s">
        <v>70</v>
      </c>
      <c r="M252" t="str">
        <f>'Data questionnaire - mobile'!$M$45</f>
        <v>Q2 2025</v>
      </c>
      <c r="N252">
        <f>'Data questionnaire - mobile'!$N$75</f>
        <v>0</v>
      </c>
    </row>
    <row r="253" spans="1:14" x14ac:dyDescent="0.45">
      <c r="A253">
        <f>'Overview and definitions'!$C$4</f>
        <v>0</v>
      </c>
      <c r="B253">
        <f>'Overview and definitions'!$C$6</f>
        <v>0</v>
      </c>
      <c r="C253">
        <f>'Overview and definitions'!$C$7</f>
        <v>0</v>
      </c>
      <c r="D253" t="str">
        <f>'Data questionnaire - mobile'!$C$1</f>
        <v>Data questionnaire: Mobile services</v>
      </c>
      <c r="E253" t="s">
        <v>1317</v>
      </c>
      <c r="F253">
        <v>252</v>
      </c>
      <c r="G253" t="str">
        <f>'Data questionnaire - mobile'!$B$75</f>
        <v>2.3.3.1.1.</v>
      </c>
      <c r="H253" t="s">
        <v>514</v>
      </c>
      <c r="I253" t="s">
        <v>551</v>
      </c>
      <c r="J253" t="s">
        <v>592</v>
      </c>
      <c r="K253" t="s">
        <v>773</v>
      </c>
      <c r="L253" t="s">
        <v>70</v>
      </c>
      <c r="M253" t="str">
        <f>'Data questionnaire - mobile'!$Q$45</f>
        <v>Q3 2025</v>
      </c>
      <c r="N253">
        <f>'Data questionnaire - mobile'!$R$75</f>
        <v>0</v>
      </c>
    </row>
    <row r="254" spans="1:14" x14ac:dyDescent="0.45">
      <c r="A254">
        <f>'Overview and definitions'!$C$4</f>
        <v>0</v>
      </c>
      <c r="B254">
        <f>'Overview and definitions'!$C$6</f>
        <v>0</v>
      </c>
      <c r="C254">
        <f>'Overview and definitions'!$C$7</f>
        <v>0</v>
      </c>
      <c r="D254" t="str">
        <f>'Data questionnaire - mobile'!$C$1</f>
        <v>Data questionnaire: Mobile services</v>
      </c>
      <c r="E254" t="s">
        <v>1317</v>
      </c>
      <c r="F254">
        <v>253</v>
      </c>
      <c r="G254" t="str">
        <f>'Data questionnaire - mobile'!$B$76</f>
        <v>2.3.3.1.2.</v>
      </c>
      <c r="H254" t="s">
        <v>514</v>
      </c>
      <c r="I254" t="s">
        <v>551</v>
      </c>
      <c r="J254" t="s">
        <v>592</v>
      </c>
      <c r="K254" t="s">
        <v>773</v>
      </c>
      <c r="L254" t="s">
        <v>70</v>
      </c>
      <c r="M254" t="str">
        <f>'Data questionnaire - mobile'!$E$45</f>
        <v>Q4 2024</v>
      </c>
      <c r="N254">
        <f>'Data questionnaire - mobile'!$F$76</f>
        <v>0</v>
      </c>
    </row>
    <row r="255" spans="1:14" x14ac:dyDescent="0.45">
      <c r="A255">
        <f>'Overview and definitions'!$C$4</f>
        <v>0</v>
      </c>
      <c r="B255">
        <f>'Overview and definitions'!$C$6</f>
        <v>0</v>
      </c>
      <c r="C255">
        <f>'Overview and definitions'!$C$7</f>
        <v>0</v>
      </c>
      <c r="D255" t="str">
        <f>'Data questionnaire - mobile'!$C$1</f>
        <v>Data questionnaire: Mobile services</v>
      </c>
      <c r="E255" t="s">
        <v>1317</v>
      </c>
      <c r="F255">
        <v>254</v>
      </c>
      <c r="G255" t="str">
        <f>'Data questionnaire - mobile'!$B$76</f>
        <v>2.3.3.1.2.</v>
      </c>
      <c r="H255" t="s">
        <v>514</v>
      </c>
      <c r="I255" t="s">
        <v>551</v>
      </c>
      <c r="J255" t="s">
        <v>592</v>
      </c>
      <c r="K255" t="s">
        <v>773</v>
      </c>
      <c r="L255" t="s">
        <v>70</v>
      </c>
      <c r="M255" t="str">
        <f>'Data questionnaire - mobile'!$I$45</f>
        <v>Q1 2025</v>
      </c>
      <c r="N255">
        <f>'Data questionnaire - mobile'!$J$76</f>
        <v>0</v>
      </c>
    </row>
    <row r="256" spans="1:14" x14ac:dyDescent="0.45">
      <c r="A256">
        <f>'Overview and definitions'!$C$4</f>
        <v>0</v>
      </c>
      <c r="B256">
        <f>'Overview and definitions'!$C$6</f>
        <v>0</v>
      </c>
      <c r="C256">
        <f>'Overview and definitions'!$C$7</f>
        <v>0</v>
      </c>
      <c r="D256" t="str">
        <f>'Data questionnaire - mobile'!$C$1</f>
        <v>Data questionnaire: Mobile services</v>
      </c>
      <c r="E256" t="s">
        <v>1317</v>
      </c>
      <c r="F256">
        <v>255</v>
      </c>
      <c r="G256" t="str">
        <f>'Data questionnaire - mobile'!$B$76</f>
        <v>2.3.3.1.2.</v>
      </c>
      <c r="H256" t="s">
        <v>514</v>
      </c>
      <c r="I256" t="s">
        <v>551</v>
      </c>
      <c r="J256" t="s">
        <v>592</v>
      </c>
      <c r="K256" t="s">
        <v>773</v>
      </c>
      <c r="L256" t="s">
        <v>70</v>
      </c>
      <c r="M256" t="str">
        <f>'Data questionnaire - mobile'!$M$45</f>
        <v>Q2 2025</v>
      </c>
      <c r="N256">
        <f>'Data questionnaire - mobile'!$N$76</f>
        <v>0</v>
      </c>
    </row>
    <row r="257" spans="1:14" x14ac:dyDescent="0.45">
      <c r="A257">
        <f>'Overview and definitions'!$C$4</f>
        <v>0</v>
      </c>
      <c r="B257">
        <f>'Overview and definitions'!$C$6</f>
        <v>0</v>
      </c>
      <c r="C257">
        <f>'Overview and definitions'!$C$7</f>
        <v>0</v>
      </c>
      <c r="D257" t="str">
        <f>'Data questionnaire - mobile'!$C$1</f>
        <v>Data questionnaire: Mobile services</v>
      </c>
      <c r="E257" t="s">
        <v>1317</v>
      </c>
      <c r="F257">
        <v>256</v>
      </c>
      <c r="G257" t="str">
        <f>'Data questionnaire - mobile'!$B$76</f>
        <v>2.3.3.1.2.</v>
      </c>
      <c r="H257" t="s">
        <v>514</v>
      </c>
      <c r="I257" t="s">
        <v>551</v>
      </c>
      <c r="J257" t="s">
        <v>592</v>
      </c>
      <c r="K257" t="s">
        <v>773</v>
      </c>
      <c r="L257" t="s">
        <v>70</v>
      </c>
      <c r="M257" t="str">
        <f>'Data questionnaire - mobile'!$Q$45</f>
        <v>Q3 2025</v>
      </c>
      <c r="N257">
        <f>'Data questionnaire - mobile'!$R$76</f>
        <v>0</v>
      </c>
    </row>
    <row r="258" spans="1:14" x14ac:dyDescent="0.45">
      <c r="A258">
        <f>'Overview and definitions'!$C$4</f>
        <v>0</v>
      </c>
      <c r="B258">
        <f>'Overview and definitions'!$C$6</f>
        <v>0</v>
      </c>
      <c r="C258">
        <f>'Overview and definitions'!$C$7</f>
        <v>0</v>
      </c>
      <c r="D258" t="str">
        <f>'Data questionnaire - mobile'!$C$1</f>
        <v>Data questionnaire: Mobile services</v>
      </c>
      <c r="E258" t="s">
        <v>1317</v>
      </c>
      <c r="F258">
        <v>257</v>
      </c>
      <c r="G258" t="str">
        <f>'Data questionnaire - mobile'!$B$77</f>
        <v>2.3.3.2.</v>
      </c>
      <c r="H258" t="s">
        <v>514</v>
      </c>
      <c r="I258" t="s">
        <v>551</v>
      </c>
      <c r="J258" t="s">
        <v>592</v>
      </c>
      <c r="K258" t="s">
        <v>521</v>
      </c>
      <c r="L258" t="s">
        <v>70</v>
      </c>
      <c r="M258" t="str">
        <f>'Data questionnaire - mobile'!$E$45</f>
        <v>Q4 2024</v>
      </c>
      <c r="N258">
        <f>'Data questionnaire - mobile'!$F$77</f>
        <v>0</v>
      </c>
    </row>
    <row r="259" spans="1:14" x14ac:dyDescent="0.45">
      <c r="A259">
        <f>'Overview and definitions'!$C$4</f>
        <v>0</v>
      </c>
      <c r="B259">
        <f>'Overview and definitions'!$C$6</f>
        <v>0</v>
      </c>
      <c r="C259">
        <f>'Overview and definitions'!$C$7</f>
        <v>0</v>
      </c>
      <c r="D259" t="str">
        <f>'Data questionnaire - mobile'!$C$1</f>
        <v>Data questionnaire: Mobile services</v>
      </c>
      <c r="E259" t="s">
        <v>1317</v>
      </c>
      <c r="F259">
        <v>258</v>
      </c>
      <c r="G259" t="str">
        <f>'Data questionnaire - mobile'!$B$77</f>
        <v>2.3.3.2.</v>
      </c>
      <c r="H259" t="s">
        <v>514</v>
      </c>
      <c r="I259" t="s">
        <v>551</v>
      </c>
      <c r="J259" t="s">
        <v>592</v>
      </c>
      <c r="K259" t="s">
        <v>521</v>
      </c>
      <c r="L259" t="s">
        <v>70</v>
      </c>
      <c r="M259" t="str">
        <f>'Data questionnaire - mobile'!$I$45</f>
        <v>Q1 2025</v>
      </c>
      <c r="N259">
        <f>'Data questionnaire - mobile'!$J$77</f>
        <v>0</v>
      </c>
    </row>
    <row r="260" spans="1:14" x14ac:dyDescent="0.45">
      <c r="A260">
        <f>'Overview and definitions'!$C$4</f>
        <v>0</v>
      </c>
      <c r="B260">
        <f>'Overview and definitions'!$C$6</f>
        <v>0</v>
      </c>
      <c r="C260">
        <f>'Overview and definitions'!$C$7</f>
        <v>0</v>
      </c>
      <c r="D260" t="str">
        <f>'Data questionnaire - mobile'!$C$1</f>
        <v>Data questionnaire: Mobile services</v>
      </c>
      <c r="E260" t="s">
        <v>1317</v>
      </c>
      <c r="F260">
        <v>259</v>
      </c>
      <c r="G260" t="str">
        <f>'Data questionnaire - mobile'!$B$77</f>
        <v>2.3.3.2.</v>
      </c>
      <c r="H260" t="s">
        <v>514</v>
      </c>
      <c r="I260" t="s">
        <v>551</v>
      </c>
      <c r="J260" t="s">
        <v>592</v>
      </c>
      <c r="K260" t="s">
        <v>521</v>
      </c>
      <c r="L260" t="s">
        <v>70</v>
      </c>
      <c r="M260" t="str">
        <f>'Data questionnaire - mobile'!$M$45</f>
        <v>Q2 2025</v>
      </c>
      <c r="N260">
        <f>'Data questionnaire - mobile'!$N$77</f>
        <v>0</v>
      </c>
    </row>
    <row r="261" spans="1:14" x14ac:dyDescent="0.45">
      <c r="A261">
        <f>'Overview and definitions'!$C$4</f>
        <v>0</v>
      </c>
      <c r="B261">
        <f>'Overview and definitions'!$C$6</f>
        <v>0</v>
      </c>
      <c r="C261">
        <f>'Overview and definitions'!$C$7</f>
        <v>0</v>
      </c>
      <c r="D261" t="str">
        <f>'Data questionnaire - mobile'!$C$1</f>
        <v>Data questionnaire: Mobile services</v>
      </c>
      <c r="E261" t="s">
        <v>1317</v>
      </c>
      <c r="F261">
        <v>260</v>
      </c>
      <c r="G261" t="str">
        <f>'Data questionnaire - mobile'!$B$77</f>
        <v>2.3.3.2.</v>
      </c>
      <c r="H261" t="s">
        <v>514</v>
      </c>
      <c r="I261" t="s">
        <v>551</v>
      </c>
      <c r="J261" t="s">
        <v>592</v>
      </c>
      <c r="K261" t="s">
        <v>521</v>
      </c>
      <c r="L261" t="s">
        <v>70</v>
      </c>
      <c r="M261" t="str">
        <f>'Data questionnaire - mobile'!$Q$45</f>
        <v>Q3 2025</v>
      </c>
      <c r="N261">
        <f>'Data questionnaire - mobile'!$R$77</f>
        <v>0</v>
      </c>
    </row>
    <row r="262" spans="1:14" x14ac:dyDescent="0.45">
      <c r="A262">
        <f>'Overview and definitions'!$C$4</f>
        <v>0</v>
      </c>
      <c r="B262">
        <f>'Overview and definitions'!$C$6</f>
        <v>0</v>
      </c>
      <c r="C262">
        <f>'Overview and definitions'!$C$7</f>
        <v>0</v>
      </c>
      <c r="D262" t="str">
        <f>'Data questionnaire - mobile'!$C$1</f>
        <v>Data questionnaire: Mobile services</v>
      </c>
      <c r="E262" t="s">
        <v>1317</v>
      </c>
      <c r="F262">
        <v>261</v>
      </c>
      <c r="G262" t="str">
        <f>'Data questionnaire - mobile'!$B$78</f>
        <v>2.3.3.3.</v>
      </c>
      <c r="H262" t="s">
        <v>514</v>
      </c>
      <c r="I262" t="s">
        <v>551</v>
      </c>
      <c r="J262" t="s">
        <v>592</v>
      </c>
      <c r="K262" t="s">
        <v>585</v>
      </c>
      <c r="L262" t="s">
        <v>70</v>
      </c>
      <c r="M262" t="str">
        <f>'Data questionnaire - mobile'!$E$45</f>
        <v>Q4 2024</v>
      </c>
      <c r="N262">
        <f>'Data questionnaire - mobile'!$F$78</f>
        <v>0</v>
      </c>
    </row>
    <row r="263" spans="1:14" x14ac:dyDescent="0.45">
      <c r="A263">
        <f>'Overview and definitions'!$C$4</f>
        <v>0</v>
      </c>
      <c r="B263">
        <f>'Overview and definitions'!$C$6</f>
        <v>0</v>
      </c>
      <c r="C263">
        <f>'Overview and definitions'!$C$7</f>
        <v>0</v>
      </c>
      <c r="D263" t="str">
        <f>'Data questionnaire - mobile'!$C$1</f>
        <v>Data questionnaire: Mobile services</v>
      </c>
      <c r="E263" t="s">
        <v>1317</v>
      </c>
      <c r="F263">
        <v>262</v>
      </c>
      <c r="G263" t="str">
        <f>'Data questionnaire - mobile'!$B$78</f>
        <v>2.3.3.3.</v>
      </c>
      <c r="H263" t="s">
        <v>514</v>
      </c>
      <c r="I263" t="s">
        <v>551</v>
      </c>
      <c r="J263" t="s">
        <v>592</v>
      </c>
      <c r="K263" t="s">
        <v>585</v>
      </c>
      <c r="L263" t="s">
        <v>70</v>
      </c>
      <c r="M263" t="str">
        <f>'Data questionnaire - mobile'!$I$45</f>
        <v>Q1 2025</v>
      </c>
      <c r="N263">
        <f>'Data questionnaire - mobile'!$J$78</f>
        <v>0</v>
      </c>
    </row>
    <row r="264" spans="1:14" x14ac:dyDescent="0.45">
      <c r="A264">
        <f>'Overview and definitions'!$C$4</f>
        <v>0</v>
      </c>
      <c r="B264">
        <f>'Overview and definitions'!$C$6</f>
        <v>0</v>
      </c>
      <c r="C264">
        <f>'Overview and definitions'!$C$7</f>
        <v>0</v>
      </c>
      <c r="D264" t="str">
        <f>'Data questionnaire - mobile'!$C$1</f>
        <v>Data questionnaire: Mobile services</v>
      </c>
      <c r="E264" t="s">
        <v>1317</v>
      </c>
      <c r="F264">
        <v>263</v>
      </c>
      <c r="G264" t="str">
        <f>'Data questionnaire - mobile'!$B$78</f>
        <v>2.3.3.3.</v>
      </c>
      <c r="H264" t="s">
        <v>514</v>
      </c>
      <c r="I264" t="s">
        <v>551</v>
      </c>
      <c r="J264" t="s">
        <v>592</v>
      </c>
      <c r="K264" t="s">
        <v>585</v>
      </c>
      <c r="L264" t="s">
        <v>70</v>
      </c>
      <c r="M264" t="str">
        <f>'Data questionnaire - mobile'!$M$45</f>
        <v>Q2 2025</v>
      </c>
      <c r="N264">
        <f>'Data questionnaire - mobile'!$N$78</f>
        <v>0</v>
      </c>
    </row>
    <row r="265" spans="1:14" x14ac:dyDescent="0.45">
      <c r="A265">
        <f>'Overview and definitions'!$C$4</f>
        <v>0</v>
      </c>
      <c r="B265">
        <f>'Overview and definitions'!$C$6</f>
        <v>0</v>
      </c>
      <c r="C265">
        <f>'Overview and definitions'!$C$7</f>
        <v>0</v>
      </c>
      <c r="D265" t="str">
        <f>'Data questionnaire - mobile'!$C$1</f>
        <v>Data questionnaire: Mobile services</v>
      </c>
      <c r="E265" t="s">
        <v>1317</v>
      </c>
      <c r="F265">
        <v>264</v>
      </c>
      <c r="G265" t="str">
        <f>'Data questionnaire - mobile'!$B$78</f>
        <v>2.3.3.3.</v>
      </c>
      <c r="H265" t="s">
        <v>514</v>
      </c>
      <c r="I265" t="s">
        <v>551</v>
      </c>
      <c r="J265" t="s">
        <v>592</v>
      </c>
      <c r="K265" t="s">
        <v>585</v>
      </c>
      <c r="L265" t="s">
        <v>70</v>
      </c>
      <c r="M265" t="str">
        <f>'Data questionnaire - mobile'!$Q$45</f>
        <v>Q3 2025</v>
      </c>
      <c r="N265">
        <f>'Data questionnaire - mobile'!$R$78</f>
        <v>0</v>
      </c>
    </row>
    <row r="266" spans="1:14" x14ac:dyDescent="0.45">
      <c r="A266">
        <f>'Overview and definitions'!$C$4</f>
        <v>0</v>
      </c>
      <c r="B266">
        <f>'Overview and definitions'!$C$6</f>
        <v>0</v>
      </c>
      <c r="C266">
        <f>'Overview and definitions'!$C$7</f>
        <v>0</v>
      </c>
      <c r="D266" t="str">
        <f>'Data questionnaire - mobile'!$C$1</f>
        <v>Data questionnaire: Mobile services</v>
      </c>
      <c r="E266" t="s">
        <v>1317</v>
      </c>
      <c r="F266">
        <v>265</v>
      </c>
      <c r="G266" t="str">
        <f>'Data questionnaire - mobile'!$B$81</f>
        <v>2.3.4.1.</v>
      </c>
      <c r="H266" t="str">
        <f>'Data questionnaire - mobile'!$E$46</f>
        <v>units</v>
      </c>
      <c r="I266" t="s">
        <v>551</v>
      </c>
      <c r="J266" t="s">
        <v>1316</v>
      </c>
      <c r="K266" t="s">
        <v>585</v>
      </c>
      <c r="L266" t="s">
        <v>70</v>
      </c>
      <c r="M266" t="str">
        <f>'Data questionnaire - mobile'!$E$45</f>
        <v>Q4 2024</v>
      </c>
      <c r="N266">
        <f>'Data questionnaire - mobile'!$E$81</f>
        <v>0</v>
      </c>
    </row>
    <row r="267" spans="1:14" x14ac:dyDescent="0.45">
      <c r="A267">
        <f>'Overview and definitions'!$C$4</f>
        <v>0</v>
      </c>
      <c r="B267">
        <f>'Overview and definitions'!$C$6</f>
        <v>0</v>
      </c>
      <c r="C267">
        <f>'Overview and definitions'!$C$7</f>
        <v>0</v>
      </c>
      <c r="D267" t="str">
        <f>'Data questionnaire - mobile'!$C$1</f>
        <v>Data questionnaire: Mobile services</v>
      </c>
      <c r="E267" t="s">
        <v>1317</v>
      </c>
      <c r="F267">
        <v>266</v>
      </c>
      <c r="G267" t="str">
        <f>'Data questionnaire - mobile'!$B$81</f>
        <v>2.3.4.1.</v>
      </c>
      <c r="H267" t="str">
        <f>'Data questionnaire - mobile'!$E$46</f>
        <v>units</v>
      </c>
      <c r="I267" t="s">
        <v>551</v>
      </c>
      <c r="J267" t="s">
        <v>1316</v>
      </c>
      <c r="K267" t="s">
        <v>585</v>
      </c>
      <c r="L267" t="s">
        <v>70</v>
      </c>
      <c r="M267" t="str">
        <f>'Data questionnaire - mobile'!$I$45</f>
        <v>Q1 2025</v>
      </c>
      <c r="N267">
        <f>'Data questionnaire - mobile'!$I$81</f>
        <v>0</v>
      </c>
    </row>
    <row r="268" spans="1:14" x14ac:dyDescent="0.45">
      <c r="A268">
        <f>'Overview and definitions'!$C$4</f>
        <v>0</v>
      </c>
      <c r="B268">
        <f>'Overview and definitions'!$C$6</f>
        <v>0</v>
      </c>
      <c r="C268">
        <f>'Overview and definitions'!$C$7</f>
        <v>0</v>
      </c>
      <c r="D268" t="str">
        <f>'Data questionnaire - mobile'!$C$1</f>
        <v>Data questionnaire: Mobile services</v>
      </c>
      <c r="E268" t="s">
        <v>1317</v>
      </c>
      <c r="F268">
        <v>267</v>
      </c>
      <c r="G268" t="str">
        <f>'Data questionnaire - mobile'!$B$81</f>
        <v>2.3.4.1.</v>
      </c>
      <c r="H268" t="str">
        <f>'Data questionnaire - mobile'!$E$46</f>
        <v>units</v>
      </c>
      <c r="I268" t="s">
        <v>551</v>
      </c>
      <c r="J268" t="s">
        <v>1316</v>
      </c>
      <c r="K268" t="s">
        <v>585</v>
      </c>
      <c r="L268" t="s">
        <v>70</v>
      </c>
      <c r="M268" t="str">
        <f>'Data questionnaire - mobile'!$M$45</f>
        <v>Q2 2025</v>
      </c>
      <c r="N268">
        <f>'Data questionnaire - mobile'!$M$81</f>
        <v>0</v>
      </c>
    </row>
    <row r="269" spans="1:14" x14ac:dyDescent="0.45">
      <c r="A269">
        <f>'Overview and definitions'!$C$4</f>
        <v>0</v>
      </c>
      <c r="B269">
        <f>'Overview and definitions'!$C$6</f>
        <v>0</v>
      </c>
      <c r="C269">
        <f>'Overview and definitions'!$C$7</f>
        <v>0</v>
      </c>
      <c r="D269" t="str">
        <f>'Data questionnaire - mobile'!$C$1</f>
        <v>Data questionnaire: Mobile services</v>
      </c>
      <c r="E269" t="s">
        <v>1317</v>
      </c>
      <c r="F269">
        <v>268</v>
      </c>
      <c r="G269" t="str">
        <f>'Data questionnaire - mobile'!$B$81</f>
        <v>2.3.4.1.</v>
      </c>
      <c r="H269" t="str">
        <f>'Data questionnaire - mobile'!$E$46</f>
        <v>units</v>
      </c>
      <c r="I269" t="s">
        <v>551</v>
      </c>
      <c r="J269" t="s">
        <v>1316</v>
      </c>
      <c r="K269" t="s">
        <v>585</v>
      </c>
      <c r="L269" t="s">
        <v>70</v>
      </c>
      <c r="M269" t="str">
        <f>'Data questionnaire - mobile'!$Q$45</f>
        <v>Q3 2025</v>
      </c>
      <c r="N269">
        <f>'Data questionnaire - mobile'!$Q$81</f>
        <v>0</v>
      </c>
    </row>
    <row r="270" spans="1:14" x14ac:dyDescent="0.45">
      <c r="A270">
        <f>'Overview and definitions'!$C$4</f>
        <v>0</v>
      </c>
      <c r="B270">
        <f>'Overview and definitions'!$C$6</f>
        <v>0</v>
      </c>
      <c r="C270">
        <f>'Overview and definitions'!$C$7</f>
        <v>0</v>
      </c>
      <c r="D270" t="str">
        <f>'Data questionnaire - mobile'!$C$1</f>
        <v>Data questionnaire: Mobile services</v>
      </c>
      <c r="E270" t="s">
        <v>1317</v>
      </c>
      <c r="F270">
        <v>269</v>
      </c>
      <c r="G270" t="str">
        <f>'Data questionnaire - mobile'!$B$81</f>
        <v>2.3.4.1.</v>
      </c>
      <c r="H270" t="s">
        <v>514</v>
      </c>
      <c r="I270" t="s">
        <v>551</v>
      </c>
      <c r="J270" t="s">
        <v>1316</v>
      </c>
      <c r="K270" t="s">
        <v>585</v>
      </c>
      <c r="L270" t="s">
        <v>70</v>
      </c>
      <c r="M270" t="str">
        <f>'Data questionnaire - mobile'!$E$45</f>
        <v>Q4 2024</v>
      </c>
      <c r="N270">
        <f>'Data questionnaire - mobile'!$F$81</f>
        <v>0</v>
      </c>
    </row>
    <row r="271" spans="1:14" x14ac:dyDescent="0.45">
      <c r="A271">
        <f>'Overview and definitions'!$C$4</f>
        <v>0</v>
      </c>
      <c r="B271">
        <f>'Overview and definitions'!$C$6</f>
        <v>0</v>
      </c>
      <c r="C271">
        <f>'Overview and definitions'!$C$7</f>
        <v>0</v>
      </c>
      <c r="D271" t="str">
        <f>'Data questionnaire - mobile'!$C$1</f>
        <v>Data questionnaire: Mobile services</v>
      </c>
      <c r="E271" t="s">
        <v>1317</v>
      </c>
      <c r="F271">
        <v>270</v>
      </c>
      <c r="G271" t="str">
        <f>'Data questionnaire - mobile'!$B$81</f>
        <v>2.3.4.1.</v>
      </c>
      <c r="H271" t="s">
        <v>514</v>
      </c>
      <c r="I271" t="s">
        <v>551</v>
      </c>
      <c r="J271" t="s">
        <v>1316</v>
      </c>
      <c r="K271" t="s">
        <v>585</v>
      </c>
      <c r="L271" t="s">
        <v>70</v>
      </c>
      <c r="M271" t="str">
        <f>'Data questionnaire - mobile'!$I$45</f>
        <v>Q1 2025</v>
      </c>
      <c r="N271">
        <f>'Data questionnaire - mobile'!$J$81</f>
        <v>0</v>
      </c>
    </row>
    <row r="272" spans="1:14" x14ac:dyDescent="0.45">
      <c r="A272">
        <f>'Overview and definitions'!$C$4</f>
        <v>0</v>
      </c>
      <c r="B272">
        <f>'Overview and definitions'!$C$6</f>
        <v>0</v>
      </c>
      <c r="C272">
        <f>'Overview and definitions'!$C$7</f>
        <v>0</v>
      </c>
      <c r="D272" t="str">
        <f>'Data questionnaire - mobile'!$C$1</f>
        <v>Data questionnaire: Mobile services</v>
      </c>
      <c r="E272" t="s">
        <v>1317</v>
      </c>
      <c r="F272">
        <v>271</v>
      </c>
      <c r="G272" t="str">
        <f>'Data questionnaire - mobile'!$B$81</f>
        <v>2.3.4.1.</v>
      </c>
      <c r="H272" t="s">
        <v>514</v>
      </c>
      <c r="I272" t="s">
        <v>551</v>
      </c>
      <c r="J272" t="s">
        <v>1316</v>
      </c>
      <c r="K272" t="s">
        <v>585</v>
      </c>
      <c r="L272" t="s">
        <v>70</v>
      </c>
      <c r="M272" t="str">
        <f>'Data questionnaire - mobile'!$M$45</f>
        <v>Q2 2025</v>
      </c>
      <c r="N272">
        <f>'Data questionnaire - mobile'!$N$81</f>
        <v>0</v>
      </c>
    </row>
    <row r="273" spans="1:14" x14ac:dyDescent="0.45">
      <c r="A273">
        <f>'Overview and definitions'!$C$4</f>
        <v>0</v>
      </c>
      <c r="B273">
        <f>'Overview and definitions'!$C$6</f>
        <v>0</v>
      </c>
      <c r="C273">
        <f>'Overview and definitions'!$C$7</f>
        <v>0</v>
      </c>
      <c r="D273" t="str">
        <f>'Data questionnaire - mobile'!$C$1</f>
        <v>Data questionnaire: Mobile services</v>
      </c>
      <c r="E273" t="s">
        <v>1317</v>
      </c>
      <c r="F273">
        <v>272</v>
      </c>
      <c r="G273" t="str">
        <f>'Data questionnaire - mobile'!$B$81</f>
        <v>2.3.4.1.</v>
      </c>
      <c r="H273" t="s">
        <v>514</v>
      </c>
      <c r="I273" t="s">
        <v>551</v>
      </c>
      <c r="J273" t="s">
        <v>1316</v>
      </c>
      <c r="K273" t="s">
        <v>585</v>
      </c>
      <c r="L273" t="s">
        <v>70</v>
      </c>
      <c r="M273" t="str">
        <f>'Data questionnaire - mobile'!$Q$45</f>
        <v>Q3 2025</v>
      </c>
      <c r="N273">
        <f>'Data questionnaire - mobile'!$R$81</f>
        <v>0</v>
      </c>
    </row>
    <row r="274" spans="1:14" x14ac:dyDescent="0.45">
      <c r="A274">
        <f>'Overview and definitions'!$C$4</f>
        <v>0</v>
      </c>
      <c r="B274">
        <f>'Overview and definitions'!$C$6</f>
        <v>0</v>
      </c>
      <c r="C274">
        <f>'Overview and definitions'!$C$7</f>
        <v>0</v>
      </c>
      <c r="D274" t="str">
        <f>'Data questionnaire - mobile'!$C$1</f>
        <v>Data questionnaire: Mobile services</v>
      </c>
      <c r="E274" t="s">
        <v>1317</v>
      </c>
      <c r="F274">
        <v>273</v>
      </c>
      <c r="G274" t="str">
        <f>'Data questionnaire - mobile'!$B$85</f>
        <v>2.4.1.1.</v>
      </c>
      <c r="H274" t="str">
        <f>'Data questionnaire - mobile'!$E$46</f>
        <v>units</v>
      </c>
      <c r="I274" t="s">
        <v>1315</v>
      </c>
      <c r="K274" t="s">
        <v>773</v>
      </c>
      <c r="L274" t="s">
        <v>70</v>
      </c>
      <c r="M274" t="str">
        <f>'Data questionnaire - mobile'!$E$45</f>
        <v>Q4 2024</v>
      </c>
      <c r="N274">
        <f>'Data questionnaire - mobile'!$E$85</f>
        <v>0</v>
      </c>
    </row>
    <row r="275" spans="1:14" x14ac:dyDescent="0.45">
      <c r="A275">
        <f>'Overview and definitions'!$C$4</f>
        <v>0</v>
      </c>
      <c r="B275">
        <f>'Overview and definitions'!$C$6</f>
        <v>0</v>
      </c>
      <c r="C275">
        <f>'Overview and definitions'!$C$7</f>
        <v>0</v>
      </c>
      <c r="D275" t="str">
        <f>'Data questionnaire - mobile'!$C$1</f>
        <v>Data questionnaire: Mobile services</v>
      </c>
      <c r="E275" t="s">
        <v>1317</v>
      </c>
      <c r="F275">
        <v>274</v>
      </c>
      <c r="G275" t="str">
        <f>'Data questionnaire - mobile'!$B$85</f>
        <v>2.4.1.1.</v>
      </c>
      <c r="H275" t="str">
        <f>'Data questionnaire - mobile'!$E$46</f>
        <v>units</v>
      </c>
      <c r="I275" t="s">
        <v>1315</v>
      </c>
      <c r="K275" t="s">
        <v>773</v>
      </c>
      <c r="L275" t="s">
        <v>70</v>
      </c>
      <c r="M275" t="str">
        <f>'Data questionnaire - mobile'!$I$45</f>
        <v>Q1 2025</v>
      </c>
      <c r="N275">
        <f>'Data questionnaire - mobile'!$I$85</f>
        <v>0</v>
      </c>
    </row>
    <row r="276" spans="1:14" x14ac:dyDescent="0.45">
      <c r="A276">
        <f>'Overview and definitions'!$C$4</f>
        <v>0</v>
      </c>
      <c r="B276">
        <f>'Overview and definitions'!$C$6</f>
        <v>0</v>
      </c>
      <c r="C276">
        <f>'Overview and definitions'!$C$7</f>
        <v>0</v>
      </c>
      <c r="D276" t="str">
        <f>'Data questionnaire - mobile'!$C$1</f>
        <v>Data questionnaire: Mobile services</v>
      </c>
      <c r="E276" t="s">
        <v>1317</v>
      </c>
      <c r="F276">
        <v>275</v>
      </c>
      <c r="G276" t="str">
        <f>'Data questionnaire - mobile'!$B$85</f>
        <v>2.4.1.1.</v>
      </c>
      <c r="H276" t="str">
        <f>'Data questionnaire - mobile'!$E$46</f>
        <v>units</v>
      </c>
      <c r="I276" t="s">
        <v>1315</v>
      </c>
      <c r="K276" t="s">
        <v>773</v>
      </c>
      <c r="L276" t="s">
        <v>70</v>
      </c>
      <c r="M276" t="str">
        <f>'Data questionnaire - mobile'!$M$45</f>
        <v>Q2 2025</v>
      </c>
      <c r="N276">
        <f>'Data questionnaire - mobile'!$M$85</f>
        <v>0</v>
      </c>
    </row>
    <row r="277" spans="1:14" x14ac:dyDescent="0.45">
      <c r="A277">
        <f>'Overview and definitions'!$C$4</f>
        <v>0</v>
      </c>
      <c r="B277">
        <f>'Overview and definitions'!$C$6</f>
        <v>0</v>
      </c>
      <c r="C277">
        <f>'Overview and definitions'!$C$7</f>
        <v>0</v>
      </c>
      <c r="D277" t="str">
        <f>'Data questionnaire - mobile'!$C$1</f>
        <v>Data questionnaire: Mobile services</v>
      </c>
      <c r="E277" t="s">
        <v>1317</v>
      </c>
      <c r="F277">
        <v>276</v>
      </c>
      <c r="G277" t="str">
        <f>'Data questionnaire - mobile'!$B$85</f>
        <v>2.4.1.1.</v>
      </c>
      <c r="H277" t="str">
        <f>'Data questionnaire - mobile'!$E$46</f>
        <v>units</v>
      </c>
      <c r="I277" t="s">
        <v>1315</v>
      </c>
      <c r="K277" t="s">
        <v>773</v>
      </c>
      <c r="L277" t="s">
        <v>70</v>
      </c>
      <c r="M277" t="str">
        <f>'Data questionnaire - mobile'!$Q$45</f>
        <v>Q3 2025</v>
      </c>
      <c r="N277">
        <f>'Data questionnaire - mobile'!$Q$85</f>
        <v>0</v>
      </c>
    </row>
    <row r="278" spans="1:14" x14ac:dyDescent="0.45">
      <c r="A278">
        <f>'Overview and definitions'!$C$4</f>
        <v>0</v>
      </c>
      <c r="B278">
        <f>'Overview and definitions'!$C$6</f>
        <v>0</v>
      </c>
      <c r="C278">
        <f>'Overview and definitions'!$C$7</f>
        <v>0</v>
      </c>
      <c r="D278" t="str">
        <f>'Data questionnaire - mobile'!$C$1</f>
        <v>Data questionnaire: Mobile services</v>
      </c>
      <c r="E278" t="s">
        <v>1317</v>
      </c>
      <c r="F278">
        <v>277</v>
      </c>
      <c r="G278" t="str">
        <f>'Data questionnaire - mobile'!$B$86</f>
        <v>2.4.1.2.</v>
      </c>
      <c r="H278" t="str">
        <f>'Data questionnaire - mobile'!$E$46</f>
        <v>units</v>
      </c>
      <c r="I278" t="s">
        <v>1315</v>
      </c>
      <c r="K278" t="s">
        <v>773</v>
      </c>
      <c r="L278" t="s">
        <v>70</v>
      </c>
      <c r="M278" t="str">
        <f>'Data questionnaire - mobile'!$E$45</f>
        <v>Q4 2024</v>
      </c>
      <c r="N278">
        <f>'Data questionnaire - mobile'!$E$86</f>
        <v>0</v>
      </c>
    </row>
    <row r="279" spans="1:14" x14ac:dyDescent="0.45">
      <c r="A279">
        <f>'Overview and definitions'!$C$4</f>
        <v>0</v>
      </c>
      <c r="B279">
        <f>'Overview and definitions'!$C$6</f>
        <v>0</v>
      </c>
      <c r="C279">
        <f>'Overview and definitions'!$C$7</f>
        <v>0</v>
      </c>
      <c r="D279" t="str">
        <f>'Data questionnaire - mobile'!$C$1</f>
        <v>Data questionnaire: Mobile services</v>
      </c>
      <c r="E279" t="s">
        <v>1317</v>
      </c>
      <c r="F279">
        <v>278</v>
      </c>
      <c r="G279" t="str">
        <f>'Data questionnaire - mobile'!$B$86</f>
        <v>2.4.1.2.</v>
      </c>
      <c r="H279" t="str">
        <f>'Data questionnaire - mobile'!$E$46</f>
        <v>units</v>
      </c>
      <c r="I279" t="s">
        <v>1315</v>
      </c>
      <c r="K279" t="s">
        <v>773</v>
      </c>
      <c r="L279" t="s">
        <v>70</v>
      </c>
      <c r="M279" t="str">
        <f>'Data questionnaire - mobile'!$I$45</f>
        <v>Q1 2025</v>
      </c>
      <c r="N279">
        <f>'Data questionnaire - mobile'!$I$86</f>
        <v>0</v>
      </c>
    </row>
    <row r="280" spans="1:14" x14ac:dyDescent="0.45">
      <c r="A280">
        <f>'Overview and definitions'!$C$4</f>
        <v>0</v>
      </c>
      <c r="B280">
        <f>'Overview and definitions'!$C$6</f>
        <v>0</v>
      </c>
      <c r="C280">
        <f>'Overview and definitions'!$C$7</f>
        <v>0</v>
      </c>
      <c r="D280" t="str">
        <f>'Data questionnaire - mobile'!$C$1</f>
        <v>Data questionnaire: Mobile services</v>
      </c>
      <c r="E280" t="s">
        <v>1317</v>
      </c>
      <c r="F280">
        <v>279</v>
      </c>
      <c r="G280" t="str">
        <f>'Data questionnaire - mobile'!$B$86</f>
        <v>2.4.1.2.</v>
      </c>
      <c r="H280" t="str">
        <f>'Data questionnaire - mobile'!$E$46</f>
        <v>units</v>
      </c>
      <c r="I280" t="s">
        <v>1315</v>
      </c>
      <c r="K280" t="s">
        <v>773</v>
      </c>
      <c r="L280" t="s">
        <v>70</v>
      </c>
      <c r="M280" t="str">
        <f>'Data questionnaire - mobile'!$M$45</f>
        <v>Q2 2025</v>
      </c>
      <c r="N280">
        <f>'Data questionnaire - mobile'!$M$86</f>
        <v>0</v>
      </c>
    </row>
    <row r="281" spans="1:14" x14ac:dyDescent="0.45">
      <c r="A281">
        <f>'Overview and definitions'!$C$4</f>
        <v>0</v>
      </c>
      <c r="B281">
        <f>'Overview and definitions'!$C$6</f>
        <v>0</v>
      </c>
      <c r="C281">
        <f>'Overview and definitions'!$C$7</f>
        <v>0</v>
      </c>
      <c r="D281" t="str">
        <f>'Data questionnaire - mobile'!$C$1</f>
        <v>Data questionnaire: Mobile services</v>
      </c>
      <c r="E281" t="s">
        <v>1317</v>
      </c>
      <c r="F281">
        <v>280</v>
      </c>
      <c r="G281" t="str">
        <f>'Data questionnaire - mobile'!$B$86</f>
        <v>2.4.1.2.</v>
      </c>
      <c r="H281" t="str">
        <f>'Data questionnaire - mobile'!$E$46</f>
        <v>units</v>
      </c>
      <c r="I281" t="s">
        <v>1315</v>
      </c>
      <c r="K281" t="s">
        <v>773</v>
      </c>
      <c r="L281" t="s">
        <v>70</v>
      </c>
      <c r="M281" t="str">
        <f>'Data questionnaire - mobile'!$Q$45</f>
        <v>Q3 2025</v>
      </c>
      <c r="N281">
        <f>'Data questionnaire - mobile'!$Q$86</f>
        <v>0</v>
      </c>
    </row>
    <row r="282" spans="1:14" x14ac:dyDescent="0.45">
      <c r="A282">
        <f>'Overview and definitions'!$C$4</f>
        <v>0</v>
      </c>
      <c r="B282">
        <f>'Overview and definitions'!$C$6</f>
        <v>0</v>
      </c>
      <c r="C282">
        <f>'Overview and definitions'!$C$7</f>
        <v>0</v>
      </c>
      <c r="D282" t="str">
        <f>'Data questionnaire - mobile'!$C$1</f>
        <v>Data questionnaire: Mobile services</v>
      </c>
      <c r="E282" t="s">
        <v>1317</v>
      </c>
      <c r="F282">
        <v>281</v>
      </c>
      <c r="G282" t="str">
        <f>'Data questionnaire - mobile'!$B$87</f>
        <v>2.4.2.</v>
      </c>
      <c r="H282" t="str">
        <f>'Data questionnaire - mobile'!$E$46</f>
        <v>units</v>
      </c>
      <c r="I282" t="s">
        <v>1315</v>
      </c>
      <c r="K282" t="s">
        <v>521</v>
      </c>
      <c r="L282" t="s">
        <v>70</v>
      </c>
      <c r="M282" t="str">
        <f>'Data questionnaire - mobile'!$E$45</f>
        <v>Q4 2024</v>
      </c>
      <c r="N282">
        <f>'Data questionnaire - mobile'!$E$87</f>
        <v>0</v>
      </c>
    </row>
    <row r="283" spans="1:14" x14ac:dyDescent="0.45">
      <c r="A283">
        <f>'Overview and definitions'!$C$4</f>
        <v>0</v>
      </c>
      <c r="B283">
        <f>'Overview and definitions'!$C$6</f>
        <v>0</v>
      </c>
      <c r="C283">
        <f>'Overview and definitions'!$C$7</f>
        <v>0</v>
      </c>
      <c r="D283" t="str">
        <f>'Data questionnaire - mobile'!$C$1</f>
        <v>Data questionnaire: Mobile services</v>
      </c>
      <c r="E283" t="s">
        <v>1317</v>
      </c>
      <c r="F283">
        <v>282</v>
      </c>
      <c r="G283" t="str">
        <f>'Data questionnaire - mobile'!$B$87</f>
        <v>2.4.2.</v>
      </c>
      <c r="H283" t="str">
        <f>'Data questionnaire - mobile'!$E$46</f>
        <v>units</v>
      </c>
      <c r="I283" t="s">
        <v>1315</v>
      </c>
      <c r="K283" t="s">
        <v>521</v>
      </c>
      <c r="L283" t="s">
        <v>70</v>
      </c>
      <c r="M283" t="str">
        <f>'Data questionnaire - mobile'!$I$45</f>
        <v>Q1 2025</v>
      </c>
      <c r="N283">
        <f>'Data questionnaire - mobile'!$I$87</f>
        <v>0</v>
      </c>
    </row>
    <row r="284" spans="1:14" x14ac:dyDescent="0.45">
      <c r="A284">
        <f>'Overview and definitions'!$C$4</f>
        <v>0</v>
      </c>
      <c r="B284">
        <f>'Overview and definitions'!$C$6</f>
        <v>0</v>
      </c>
      <c r="C284">
        <f>'Overview and definitions'!$C$7</f>
        <v>0</v>
      </c>
      <c r="D284" t="str">
        <f>'Data questionnaire - mobile'!$C$1</f>
        <v>Data questionnaire: Mobile services</v>
      </c>
      <c r="E284" t="s">
        <v>1317</v>
      </c>
      <c r="F284">
        <v>283</v>
      </c>
      <c r="G284" t="str">
        <f>'Data questionnaire - mobile'!$B$87</f>
        <v>2.4.2.</v>
      </c>
      <c r="H284" t="str">
        <f>'Data questionnaire - mobile'!$E$46</f>
        <v>units</v>
      </c>
      <c r="I284" t="s">
        <v>1315</v>
      </c>
      <c r="K284" t="s">
        <v>521</v>
      </c>
      <c r="L284" t="s">
        <v>70</v>
      </c>
      <c r="M284" t="str">
        <f>'Data questionnaire - mobile'!$M$45</f>
        <v>Q2 2025</v>
      </c>
      <c r="N284">
        <f>'Data questionnaire - mobile'!$M$87</f>
        <v>0</v>
      </c>
    </row>
    <row r="285" spans="1:14" x14ac:dyDescent="0.45">
      <c r="A285">
        <f>'Overview and definitions'!$C$4</f>
        <v>0</v>
      </c>
      <c r="B285">
        <f>'Overview and definitions'!$C$6</f>
        <v>0</v>
      </c>
      <c r="C285">
        <f>'Overview and definitions'!$C$7</f>
        <v>0</v>
      </c>
      <c r="D285" t="str">
        <f>'Data questionnaire - mobile'!$C$1</f>
        <v>Data questionnaire: Mobile services</v>
      </c>
      <c r="E285" t="s">
        <v>1317</v>
      </c>
      <c r="F285">
        <v>284</v>
      </c>
      <c r="G285" t="str">
        <f>'Data questionnaire - mobile'!$B$87</f>
        <v>2.4.2.</v>
      </c>
      <c r="H285" t="str">
        <f>'Data questionnaire - mobile'!$E$46</f>
        <v>units</v>
      </c>
      <c r="I285" t="s">
        <v>1315</v>
      </c>
      <c r="K285" t="s">
        <v>521</v>
      </c>
      <c r="L285" t="s">
        <v>70</v>
      </c>
      <c r="M285" t="str">
        <f>'Data questionnaire - mobile'!$Q$45</f>
        <v>Q3 2025</v>
      </c>
      <c r="N285">
        <f>'Data questionnaire - mobile'!$Q$87</f>
        <v>0</v>
      </c>
    </row>
    <row r="286" spans="1:14" x14ac:dyDescent="0.45">
      <c r="A286">
        <f>'Overview and definitions'!$C$4</f>
        <v>0</v>
      </c>
      <c r="B286">
        <f>'Overview and definitions'!$C$6</f>
        <v>0</v>
      </c>
      <c r="C286">
        <f>'Overview and definitions'!$C$7</f>
        <v>0</v>
      </c>
      <c r="D286" t="str">
        <f>'Data questionnaire - mobile'!$C$1</f>
        <v>Data questionnaire: Mobile services</v>
      </c>
      <c r="E286" t="s">
        <v>1317</v>
      </c>
      <c r="F286">
        <v>285</v>
      </c>
      <c r="G286" t="str">
        <f>'Data questionnaire - mobile'!$B$88</f>
        <v>2.4.3.</v>
      </c>
      <c r="H286" t="str">
        <f>'Data questionnaire - mobile'!$E$46</f>
        <v>units</v>
      </c>
      <c r="I286" t="s">
        <v>1315</v>
      </c>
      <c r="K286" t="s">
        <v>585</v>
      </c>
      <c r="L286" t="s">
        <v>70</v>
      </c>
      <c r="M286" t="str">
        <f>'Data questionnaire - mobile'!$E$45</f>
        <v>Q4 2024</v>
      </c>
      <c r="N286">
        <f>'Data questionnaire - mobile'!$E$88</f>
        <v>0</v>
      </c>
    </row>
    <row r="287" spans="1:14" x14ac:dyDescent="0.45">
      <c r="A287">
        <f>'Overview and definitions'!$C$4</f>
        <v>0</v>
      </c>
      <c r="B287">
        <f>'Overview and definitions'!$C$6</f>
        <v>0</v>
      </c>
      <c r="C287">
        <f>'Overview and definitions'!$C$7</f>
        <v>0</v>
      </c>
      <c r="D287" t="str">
        <f>'Data questionnaire - mobile'!$C$1</f>
        <v>Data questionnaire: Mobile services</v>
      </c>
      <c r="E287" t="s">
        <v>1317</v>
      </c>
      <c r="F287">
        <v>286</v>
      </c>
      <c r="G287" t="str">
        <f>'Data questionnaire - mobile'!$B$88</f>
        <v>2.4.3.</v>
      </c>
      <c r="H287" t="str">
        <f>'Data questionnaire - mobile'!$E$46</f>
        <v>units</v>
      </c>
      <c r="I287" t="s">
        <v>1315</v>
      </c>
      <c r="K287" t="s">
        <v>585</v>
      </c>
      <c r="L287" t="s">
        <v>70</v>
      </c>
      <c r="M287" t="str">
        <f>'Data questionnaire - mobile'!$I$45</f>
        <v>Q1 2025</v>
      </c>
      <c r="N287">
        <f>'Data questionnaire - mobile'!$I$88</f>
        <v>0</v>
      </c>
    </row>
    <row r="288" spans="1:14" x14ac:dyDescent="0.45">
      <c r="A288">
        <f>'Overview and definitions'!$C$4</f>
        <v>0</v>
      </c>
      <c r="B288">
        <f>'Overview and definitions'!$C$6</f>
        <v>0</v>
      </c>
      <c r="C288">
        <f>'Overview and definitions'!$C$7</f>
        <v>0</v>
      </c>
      <c r="D288" t="str">
        <f>'Data questionnaire - mobile'!$C$1</f>
        <v>Data questionnaire: Mobile services</v>
      </c>
      <c r="E288" t="s">
        <v>1317</v>
      </c>
      <c r="F288">
        <v>287</v>
      </c>
      <c r="G288" t="str">
        <f>'Data questionnaire - mobile'!$B$88</f>
        <v>2.4.3.</v>
      </c>
      <c r="H288" t="str">
        <f>'Data questionnaire - mobile'!$E$46</f>
        <v>units</v>
      </c>
      <c r="I288" t="s">
        <v>1315</v>
      </c>
      <c r="K288" t="s">
        <v>585</v>
      </c>
      <c r="L288" t="s">
        <v>70</v>
      </c>
      <c r="M288" t="str">
        <f>'Data questionnaire - mobile'!$M$45</f>
        <v>Q2 2025</v>
      </c>
      <c r="N288">
        <f>'Data questionnaire - mobile'!$M$88</f>
        <v>0</v>
      </c>
    </row>
    <row r="289" spans="1:14" x14ac:dyDescent="0.45">
      <c r="A289">
        <f>'Overview and definitions'!$C$4</f>
        <v>0</v>
      </c>
      <c r="B289">
        <f>'Overview and definitions'!$C$6</f>
        <v>0</v>
      </c>
      <c r="C289">
        <f>'Overview and definitions'!$C$7</f>
        <v>0</v>
      </c>
      <c r="D289" t="str">
        <f>'Data questionnaire - mobile'!$C$1</f>
        <v>Data questionnaire: Mobile services</v>
      </c>
      <c r="E289" t="s">
        <v>1317</v>
      </c>
      <c r="F289">
        <v>288</v>
      </c>
      <c r="G289" t="str">
        <f>'Data questionnaire - mobile'!$B$88</f>
        <v>2.4.3.</v>
      </c>
      <c r="H289" t="str">
        <f>'Data questionnaire - mobile'!$E$46</f>
        <v>units</v>
      </c>
      <c r="I289" t="s">
        <v>1315</v>
      </c>
      <c r="K289" t="s">
        <v>585</v>
      </c>
      <c r="L289" t="s">
        <v>70</v>
      </c>
      <c r="M289" t="str">
        <f>'Data questionnaire - mobile'!$Q$45</f>
        <v>Q3 2025</v>
      </c>
      <c r="N289">
        <f>'Data questionnaire - mobile'!$Q$88</f>
        <v>0</v>
      </c>
    </row>
    <row r="290" spans="1:14" x14ac:dyDescent="0.45">
      <c r="A290">
        <f>'Overview and definitions'!$C$4</f>
        <v>0</v>
      </c>
      <c r="B290">
        <f>'Overview and definitions'!$C$6</f>
        <v>0</v>
      </c>
      <c r="C290">
        <f>'Overview and definitions'!$C$7</f>
        <v>0</v>
      </c>
      <c r="D290" t="str">
        <f>'Data questionnaire - mobile'!$C$1</f>
        <v>Data questionnaire: Mobile services</v>
      </c>
      <c r="E290" t="s">
        <v>1317</v>
      </c>
      <c r="F290">
        <v>289</v>
      </c>
      <c r="G290" t="str">
        <f>'Data questionnaire - mobile'!$B$85</f>
        <v>2.4.1.1.</v>
      </c>
      <c r="H290" t="s">
        <v>514</v>
      </c>
      <c r="I290" t="s">
        <v>1315</v>
      </c>
      <c r="K290" t="s">
        <v>773</v>
      </c>
      <c r="L290" t="s">
        <v>70</v>
      </c>
      <c r="M290" t="str">
        <f>'Data questionnaire - mobile'!$E$45</f>
        <v>Q4 2024</v>
      </c>
      <c r="N290">
        <f>'Data questionnaire - mobile'!$F$85</f>
        <v>0</v>
      </c>
    </row>
    <row r="291" spans="1:14" x14ac:dyDescent="0.45">
      <c r="A291">
        <f>'Overview and definitions'!$C$4</f>
        <v>0</v>
      </c>
      <c r="B291">
        <f>'Overview and definitions'!$C$6</f>
        <v>0</v>
      </c>
      <c r="C291">
        <f>'Overview and definitions'!$C$7</f>
        <v>0</v>
      </c>
      <c r="D291" t="str">
        <f>'Data questionnaire - mobile'!$C$1</f>
        <v>Data questionnaire: Mobile services</v>
      </c>
      <c r="E291" t="s">
        <v>1317</v>
      </c>
      <c r="F291">
        <v>290</v>
      </c>
      <c r="G291" t="str">
        <f>'Data questionnaire - mobile'!$B$85</f>
        <v>2.4.1.1.</v>
      </c>
      <c r="H291" t="s">
        <v>514</v>
      </c>
      <c r="I291" t="s">
        <v>1315</v>
      </c>
      <c r="K291" t="s">
        <v>773</v>
      </c>
      <c r="L291" t="s">
        <v>70</v>
      </c>
      <c r="M291" t="str">
        <f>'Data questionnaire - mobile'!$I$45</f>
        <v>Q1 2025</v>
      </c>
      <c r="N291">
        <f>'Data questionnaire - mobile'!$J$85</f>
        <v>0</v>
      </c>
    </row>
    <row r="292" spans="1:14" x14ac:dyDescent="0.45">
      <c r="A292">
        <f>'Overview and definitions'!$C$4</f>
        <v>0</v>
      </c>
      <c r="B292">
        <f>'Overview and definitions'!$C$6</f>
        <v>0</v>
      </c>
      <c r="C292">
        <f>'Overview and definitions'!$C$7</f>
        <v>0</v>
      </c>
      <c r="D292" t="str">
        <f>'Data questionnaire - mobile'!$C$1</f>
        <v>Data questionnaire: Mobile services</v>
      </c>
      <c r="E292" t="s">
        <v>1317</v>
      </c>
      <c r="F292">
        <v>291</v>
      </c>
      <c r="G292" t="str">
        <f>'Data questionnaire - mobile'!$B$85</f>
        <v>2.4.1.1.</v>
      </c>
      <c r="H292" t="s">
        <v>514</v>
      </c>
      <c r="I292" t="s">
        <v>1315</v>
      </c>
      <c r="K292" t="s">
        <v>773</v>
      </c>
      <c r="L292" t="s">
        <v>70</v>
      </c>
      <c r="M292" t="str">
        <f>'Data questionnaire - mobile'!$M$45</f>
        <v>Q2 2025</v>
      </c>
      <c r="N292">
        <f>'Data questionnaire - mobile'!$N$85</f>
        <v>0</v>
      </c>
    </row>
    <row r="293" spans="1:14" x14ac:dyDescent="0.45">
      <c r="A293">
        <f>'Overview and definitions'!$C$4</f>
        <v>0</v>
      </c>
      <c r="B293">
        <f>'Overview and definitions'!$C$6</f>
        <v>0</v>
      </c>
      <c r="C293">
        <f>'Overview and definitions'!$C$7</f>
        <v>0</v>
      </c>
      <c r="D293" t="str">
        <f>'Data questionnaire - mobile'!$C$1</f>
        <v>Data questionnaire: Mobile services</v>
      </c>
      <c r="E293" t="s">
        <v>1317</v>
      </c>
      <c r="F293">
        <v>292</v>
      </c>
      <c r="G293" t="str">
        <f>'Data questionnaire - mobile'!$B$85</f>
        <v>2.4.1.1.</v>
      </c>
      <c r="H293" t="s">
        <v>514</v>
      </c>
      <c r="I293" t="s">
        <v>1315</v>
      </c>
      <c r="K293" t="s">
        <v>773</v>
      </c>
      <c r="L293" t="s">
        <v>70</v>
      </c>
      <c r="M293" t="str">
        <f>'Data questionnaire - mobile'!$Q$45</f>
        <v>Q3 2025</v>
      </c>
      <c r="N293">
        <f>'Data questionnaire - mobile'!$R$85</f>
        <v>0</v>
      </c>
    </row>
    <row r="294" spans="1:14" x14ac:dyDescent="0.45">
      <c r="A294">
        <f>'Overview and definitions'!$C$4</f>
        <v>0</v>
      </c>
      <c r="B294">
        <f>'Overview and definitions'!$C$6</f>
        <v>0</v>
      </c>
      <c r="C294">
        <f>'Overview and definitions'!$C$7</f>
        <v>0</v>
      </c>
      <c r="D294" t="str">
        <f>'Data questionnaire - mobile'!$C$1</f>
        <v>Data questionnaire: Mobile services</v>
      </c>
      <c r="E294" t="s">
        <v>1317</v>
      </c>
      <c r="F294">
        <v>293</v>
      </c>
      <c r="G294" t="str">
        <f>'Data questionnaire - mobile'!$B$86</f>
        <v>2.4.1.2.</v>
      </c>
      <c r="H294" t="s">
        <v>514</v>
      </c>
      <c r="I294" t="s">
        <v>1315</v>
      </c>
      <c r="K294" t="s">
        <v>773</v>
      </c>
      <c r="L294" t="s">
        <v>70</v>
      </c>
      <c r="M294" t="str">
        <f>'Data questionnaire - mobile'!$E$45</f>
        <v>Q4 2024</v>
      </c>
      <c r="N294">
        <f>'Data questionnaire - mobile'!$F$86</f>
        <v>0</v>
      </c>
    </row>
    <row r="295" spans="1:14" x14ac:dyDescent="0.45">
      <c r="A295">
        <f>'Overview and definitions'!$C$4</f>
        <v>0</v>
      </c>
      <c r="B295">
        <f>'Overview and definitions'!$C$6</f>
        <v>0</v>
      </c>
      <c r="C295">
        <f>'Overview and definitions'!$C$7</f>
        <v>0</v>
      </c>
      <c r="D295" t="str">
        <f>'Data questionnaire - mobile'!$C$1</f>
        <v>Data questionnaire: Mobile services</v>
      </c>
      <c r="E295" t="s">
        <v>1317</v>
      </c>
      <c r="F295">
        <v>294</v>
      </c>
      <c r="G295" t="str">
        <f>'Data questionnaire - mobile'!$B$86</f>
        <v>2.4.1.2.</v>
      </c>
      <c r="H295" t="s">
        <v>514</v>
      </c>
      <c r="I295" t="s">
        <v>1315</v>
      </c>
      <c r="K295" t="s">
        <v>773</v>
      </c>
      <c r="L295" t="s">
        <v>70</v>
      </c>
      <c r="M295" t="str">
        <f>'Data questionnaire - mobile'!$I$45</f>
        <v>Q1 2025</v>
      </c>
      <c r="N295">
        <f>'Data questionnaire - mobile'!$J$86</f>
        <v>0</v>
      </c>
    </row>
    <row r="296" spans="1:14" x14ac:dyDescent="0.45">
      <c r="A296">
        <f>'Overview and definitions'!$C$4</f>
        <v>0</v>
      </c>
      <c r="B296">
        <f>'Overview and definitions'!$C$6</f>
        <v>0</v>
      </c>
      <c r="C296">
        <f>'Overview and definitions'!$C$7</f>
        <v>0</v>
      </c>
      <c r="D296" t="str">
        <f>'Data questionnaire - mobile'!$C$1</f>
        <v>Data questionnaire: Mobile services</v>
      </c>
      <c r="E296" t="s">
        <v>1317</v>
      </c>
      <c r="F296">
        <v>295</v>
      </c>
      <c r="G296" t="str">
        <f>'Data questionnaire - mobile'!$B$86</f>
        <v>2.4.1.2.</v>
      </c>
      <c r="H296" t="s">
        <v>514</v>
      </c>
      <c r="I296" t="s">
        <v>1315</v>
      </c>
      <c r="K296" t="s">
        <v>773</v>
      </c>
      <c r="L296" t="s">
        <v>70</v>
      </c>
      <c r="M296" t="str">
        <f>'Data questionnaire - mobile'!$M$45</f>
        <v>Q2 2025</v>
      </c>
      <c r="N296">
        <f>'Data questionnaire - mobile'!$N$86</f>
        <v>0</v>
      </c>
    </row>
    <row r="297" spans="1:14" x14ac:dyDescent="0.45">
      <c r="A297">
        <f>'Overview and definitions'!$C$4</f>
        <v>0</v>
      </c>
      <c r="B297">
        <f>'Overview and definitions'!$C$6</f>
        <v>0</v>
      </c>
      <c r="C297">
        <f>'Overview and definitions'!$C$7</f>
        <v>0</v>
      </c>
      <c r="D297" t="str">
        <f>'Data questionnaire - mobile'!$C$1</f>
        <v>Data questionnaire: Mobile services</v>
      </c>
      <c r="E297" t="s">
        <v>1317</v>
      </c>
      <c r="F297">
        <v>296</v>
      </c>
      <c r="G297" t="str">
        <f>'Data questionnaire - mobile'!$B$86</f>
        <v>2.4.1.2.</v>
      </c>
      <c r="H297" t="s">
        <v>514</v>
      </c>
      <c r="I297" t="s">
        <v>1315</v>
      </c>
      <c r="K297" t="s">
        <v>773</v>
      </c>
      <c r="L297" t="s">
        <v>70</v>
      </c>
      <c r="M297" t="str">
        <f>'Data questionnaire - mobile'!$Q$45</f>
        <v>Q3 2025</v>
      </c>
      <c r="N297">
        <f>'Data questionnaire - mobile'!$R$86</f>
        <v>0</v>
      </c>
    </row>
    <row r="298" spans="1:14" x14ac:dyDescent="0.45">
      <c r="A298">
        <f>'Overview and definitions'!$C$4</f>
        <v>0</v>
      </c>
      <c r="B298">
        <f>'Overview and definitions'!$C$6</f>
        <v>0</v>
      </c>
      <c r="C298">
        <f>'Overview and definitions'!$C$7</f>
        <v>0</v>
      </c>
      <c r="D298" t="str">
        <f>'Data questionnaire - mobile'!$C$1</f>
        <v>Data questionnaire: Mobile services</v>
      </c>
      <c r="E298" t="s">
        <v>1317</v>
      </c>
      <c r="F298">
        <v>297</v>
      </c>
      <c r="G298" t="str">
        <f>'Data questionnaire - mobile'!$B$87</f>
        <v>2.4.2.</v>
      </c>
      <c r="H298" t="s">
        <v>514</v>
      </c>
      <c r="I298" t="s">
        <v>1315</v>
      </c>
      <c r="K298" t="s">
        <v>521</v>
      </c>
      <c r="L298" t="s">
        <v>70</v>
      </c>
      <c r="M298" t="str">
        <f>'Data questionnaire - mobile'!$E$45</f>
        <v>Q4 2024</v>
      </c>
      <c r="N298">
        <f>'Data questionnaire - mobile'!$F$87</f>
        <v>0</v>
      </c>
    </row>
    <row r="299" spans="1:14" x14ac:dyDescent="0.45">
      <c r="A299">
        <f>'Overview and definitions'!$C$4</f>
        <v>0</v>
      </c>
      <c r="B299">
        <f>'Overview and definitions'!$C$6</f>
        <v>0</v>
      </c>
      <c r="C299">
        <f>'Overview and definitions'!$C$7</f>
        <v>0</v>
      </c>
      <c r="D299" t="str">
        <f>'Data questionnaire - mobile'!$C$1</f>
        <v>Data questionnaire: Mobile services</v>
      </c>
      <c r="E299" t="s">
        <v>1317</v>
      </c>
      <c r="F299">
        <v>298</v>
      </c>
      <c r="G299" t="str">
        <f>'Data questionnaire - mobile'!$B$87</f>
        <v>2.4.2.</v>
      </c>
      <c r="H299" t="s">
        <v>514</v>
      </c>
      <c r="I299" t="s">
        <v>1315</v>
      </c>
      <c r="K299" t="s">
        <v>521</v>
      </c>
      <c r="L299" t="s">
        <v>70</v>
      </c>
      <c r="M299" t="str">
        <f>'Data questionnaire - mobile'!$I$45</f>
        <v>Q1 2025</v>
      </c>
      <c r="N299">
        <f>'Data questionnaire - mobile'!$J$87</f>
        <v>0</v>
      </c>
    </row>
    <row r="300" spans="1:14" x14ac:dyDescent="0.45">
      <c r="A300">
        <f>'Overview and definitions'!$C$4</f>
        <v>0</v>
      </c>
      <c r="B300">
        <f>'Overview and definitions'!$C$6</f>
        <v>0</v>
      </c>
      <c r="C300">
        <f>'Overview and definitions'!$C$7</f>
        <v>0</v>
      </c>
      <c r="D300" t="str">
        <f>'Data questionnaire - mobile'!$C$1</f>
        <v>Data questionnaire: Mobile services</v>
      </c>
      <c r="E300" t="s">
        <v>1317</v>
      </c>
      <c r="F300">
        <v>299</v>
      </c>
      <c r="G300" t="str">
        <f>'Data questionnaire - mobile'!$B$87</f>
        <v>2.4.2.</v>
      </c>
      <c r="H300" t="s">
        <v>514</v>
      </c>
      <c r="I300" t="s">
        <v>1315</v>
      </c>
      <c r="K300" t="s">
        <v>521</v>
      </c>
      <c r="L300" t="s">
        <v>70</v>
      </c>
      <c r="M300" t="str">
        <f>'Data questionnaire - mobile'!$M$45</f>
        <v>Q2 2025</v>
      </c>
      <c r="N300">
        <f>'Data questionnaire - mobile'!$N$87</f>
        <v>0</v>
      </c>
    </row>
    <row r="301" spans="1:14" x14ac:dyDescent="0.45">
      <c r="A301">
        <f>'Overview and definitions'!$C$4</f>
        <v>0</v>
      </c>
      <c r="B301">
        <f>'Overview and definitions'!$C$6</f>
        <v>0</v>
      </c>
      <c r="C301">
        <f>'Overview and definitions'!$C$7</f>
        <v>0</v>
      </c>
      <c r="D301" t="str">
        <f>'Data questionnaire - mobile'!$C$1</f>
        <v>Data questionnaire: Mobile services</v>
      </c>
      <c r="E301" t="s">
        <v>1317</v>
      </c>
      <c r="F301">
        <v>300</v>
      </c>
      <c r="G301" t="str">
        <f>'Data questionnaire - mobile'!$B$87</f>
        <v>2.4.2.</v>
      </c>
      <c r="H301" t="s">
        <v>514</v>
      </c>
      <c r="I301" t="s">
        <v>1315</v>
      </c>
      <c r="K301" t="s">
        <v>521</v>
      </c>
      <c r="L301" t="s">
        <v>70</v>
      </c>
      <c r="M301" t="str">
        <f>'Data questionnaire - mobile'!$Q$45</f>
        <v>Q3 2025</v>
      </c>
      <c r="N301">
        <f>'Data questionnaire - mobile'!$R$87</f>
        <v>0</v>
      </c>
    </row>
    <row r="302" spans="1:14" x14ac:dyDescent="0.45">
      <c r="A302">
        <f>'Overview and definitions'!$C$4</f>
        <v>0</v>
      </c>
      <c r="B302">
        <f>'Overview and definitions'!$C$6</f>
        <v>0</v>
      </c>
      <c r="C302">
        <f>'Overview and definitions'!$C$7</f>
        <v>0</v>
      </c>
      <c r="D302" t="str">
        <f>'Data questionnaire - mobile'!$C$1</f>
        <v>Data questionnaire: Mobile services</v>
      </c>
      <c r="E302" t="s">
        <v>1317</v>
      </c>
      <c r="F302">
        <v>301</v>
      </c>
      <c r="G302" t="str">
        <f>'Data questionnaire - mobile'!$B$88</f>
        <v>2.4.3.</v>
      </c>
      <c r="H302" t="s">
        <v>514</v>
      </c>
      <c r="I302" t="s">
        <v>1315</v>
      </c>
      <c r="K302" t="s">
        <v>585</v>
      </c>
      <c r="L302" t="s">
        <v>70</v>
      </c>
      <c r="M302" t="str">
        <f>'Data questionnaire - mobile'!$E$45</f>
        <v>Q4 2024</v>
      </c>
      <c r="N302">
        <f>'Data questionnaire - mobile'!$F$88</f>
        <v>0</v>
      </c>
    </row>
    <row r="303" spans="1:14" x14ac:dyDescent="0.45">
      <c r="A303">
        <f>'Overview and definitions'!$C$4</f>
        <v>0</v>
      </c>
      <c r="B303">
        <f>'Overview and definitions'!$C$6</f>
        <v>0</v>
      </c>
      <c r="C303">
        <f>'Overview and definitions'!$C$7</f>
        <v>0</v>
      </c>
      <c r="D303" t="str">
        <f>'Data questionnaire - mobile'!$C$1</f>
        <v>Data questionnaire: Mobile services</v>
      </c>
      <c r="E303" t="s">
        <v>1317</v>
      </c>
      <c r="F303">
        <v>302</v>
      </c>
      <c r="G303" t="str">
        <f>'Data questionnaire - mobile'!$B$88</f>
        <v>2.4.3.</v>
      </c>
      <c r="H303" t="s">
        <v>514</v>
      </c>
      <c r="I303" t="s">
        <v>1315</v>
      </c>
      <c r="K303" t="s">
        <v>585</v>
      </c>
      <c r="L303" t="s">
        <v>70</v>
      </c>
      <c r="M303" t="str">
        <f>'Data questionnaire - mobile'!$I$45</f>
        <v>Q1 2025</v>
      </c>
      <c r="N303">
        <f>'Data questionnaire - mobile'!$J$88</f>
        <v>0</v>
      </c>
    </row>
    <row r="304" spans="1:14" x14ac:dyDescent="0.45">
      <c r="A304">
        <f>'Overview and definitions'!$C$4</f>
        <v>0</v>
      </c>
      <c r="B304">
        <f>'Overview and definitions'!$C$6</f>
        <v>0</v>
      </c>
      <c r="C304">
        <f>'Overview and definitions'!$C$7</f>
        <v>0</v>
      </c>
      <c r="D304" t="str">
        <f>'Data questionnaire - mobile'!$C$1</f>
        <v>Data questionnaire: Mobile services</v>
      </c>
      <c r="E304" t="s">
        <v>1317</v>
      </c>
      <c r="F304">
        <v>303</v>
      </c>
      <c r="G304" t="str">
        <f>'Data questionnaire - mobile'!$B$88</f>
        <v>2.4.3.</v>
      </c>
      <c r="H304" t="s">
        <v>514</v>
      </c>
      <c r="I304" t="s">
        <v>1315</v>
      </c>
      <c r="K304" t="s">
        <v>585</v>
      </c>
      <c r="L304" t="s">
        <v>70</v>
      </c>
      <c r="M304" t="str">
        <f>'Data questionnaire - mobile'!$M$45</f>
        <v>Q2 2025</v>
      </c>
      <c r="N304">
        <f>'Data questionnaire - mobile'!$N$88</f>
        <v>0</v>
      </c>
    </row>
    <row r="305" spans="1:14" x14ac:dyDescent="0.45">
      <c r="A305">
        <f>'Overview and definitions'!$C$4</f>
        <v>0</v>
      </c>
      <c r="B305">
        <f>'Overview and definitions'!$C$6</f>
        <v>0</v>
      </c>
      <c r="C305">
        <f>'Overview and definitions'!$C$7</f>
        <v>0</v>
      </c>
      <c r="D305" t="str">
        <f>'Data questionnaire - mobile'!$C$1</f>
        <v>Data questionnaire: Mobile services</v>
      </c>
      <c r="E305" t="s">
        <v>1317</v>
      </c>
      <c r="F305">
        <v>304</v>
      </c>
      <c r="G305" t="str">
        <f>'Data questionnaire - mobile'!$B$88</f>
        <v>2.4.3.</v>
      </c>
      <c r="H305" t="s">
        <v>514</v>
      </c>
      <c r="I305" t="s">
        <v>1315</v>
      </c>
      <c r="K305" t="s">
        <v>585</v>
      </c>
      <c r="L305" t="s">
        <v>70</v>
      </c>
      <c r="M305" t="str">
        <f>'Data questionnaire - mobile'!$Q$45</f>
        <v>Q3 2025</v>
      </c>
      <c r="N305">
        <f>'Data questionnaire - mobile'!$R$88</f>
        <v>0</v>
      </c>
    </row>
    <row r="306" spans="1:14" x14ac:dyDescent="0.45">
      <c r="A306">
        <f>'Overview and definitions'!$C$4</f>
        <v>0</v>
      </c>
      <c r="B306">
        <f>'Overview and definitions'!$C$6</f>
        <v>0</v>
      </c>
      <c r="C306">
        <f>'Overview and definitions'!$C$7</f>
        <v>0</v>
      </c>
      <c r="D306" t="str">
        <f>'Data questionnaire - mobile'!$C$1</f>
        <v>Data questionnaire: Mobile services</v>
      </c>
      <c r="E306" t="s">
        <v>1317</v>
      </c>
      <c r="F306">
        <v>305</v>
      </c>
      <c r="G306" t="str">
        <f>'Data questionnaire - mobile'!$B$90</f>
        <v>2.4.4.</v>
      </c>
      <c r="H306" t="s">
        <v>514</v>
      </c>
      <c r="I306" t="s">
        <v>1315</v>
      </c>
      <c r="K306" t="s">
        <v>1318</v>
      </c>
      <c r="L306" t="s">
        <v>70</v>
      </c>
      <c r="M306" t="str">
        <f>'Data questionnaire - mobile'!$E$45</f>
        <v>Q4 2024</v>
      </c>
      <c r="N306">
        <f>'Data questionnaire - mobile'!$F$90</f>
        <v>0</v>
      </c>
    </row>
    <row r="307" spans="1:14" x14ac:dyDescent="0.45">
      <c r="A307">
        <f>'Overview and definitions'!$C$4</f>
        <v>0</v>
      </c>
      <c r="B307">
        <f>'Overview and definitions'!$C$6</f>
        <v>0</v>
      </c>
      <c r="C307">
        <f>'Overview and definitions'!$C$7</f>
        <v>0</v>
      </c>
      <c r="D307" t="str">
        <f>'Data questionnaire - mobile'!$C$1</f>
        <v>Data questionnaire: Mobile services</v>
      </c>
      <c r="E307" t="s">
        <v>1317</v>
      </c>
      <c r="F307">
        <v>306</v>
      </c>
      <c r="G307" t="str">
        <f>'Data questionnaire - mobile'!$B$90</f>
        <v>2.4.4.</v>
      </c>
      <c r="H307" t="s">
        <v>514</v>
      </c>
      <c r="I307" t="s">
        <v>1315</v>
      </c>
      <c r="K307" t="s">
        <v>1318</v>
      </c>
      <c r="L307" t="s">
        <v>70</v>
      </c>
      <c r="M307" t="str">
        <f>'Data questionnaire - mobile'!$I$45</f>
        <v>Q1 2025</v>
      </c>
      <c r="N307">
        <f>'Data questionnaire - mobile'!$J$90</f>
        <v>0</v>
      </c>
    </row>
    <row r="308" spans="1:14" x14ac:dyDescent="0.45">
      <c r="A308">
        <f>'Overview and definitions'!$C$4</f>
        <v>0</v>
      </c>
      <c r="B308">
        <f>'Overview and definitions'!$C$6</f>
        <v>0</v>
      </c>
      <c r="C308">
        <f>'Overview and definitions'!$C$7</f>
        <v>0</v>
      </c>
      <c r="D308" t="str">
        <f>'Data questionnaire - mobile'!$C$1</f>
        <v>Data questionnaire: Mobile services</v>
      </c>
      <c r="E308" t="s">
        <v>1317</v>
      </c>
      <c r="F308">
        <v>307</v>
      </c>
      <c r="G308" t="str">
        <f>'Data questionnaire - mobile'!$B$90</f>
        <v>2.4.4.</v>
      </c>
      <c r="H308" t="s">
        <v>514</v>
      </c>
      <c r="I308" t="s">
        <v>1315</v>
      </c>
      <c r="K308" t="s">
        <v>1318</v>
      </c>
      <c r="L308" t="s">
        <v>70</v>
      </c>
      <c r="M308" t="str">
        <f>'Data questionnaire - mobile'!$M$45</f>
        <v>Q2 2025</v>
      </c>
      <c r="N308">
        <f>'Data questionnaire - mobile'!$N$90</f>
        <v>0</v>
      </c>
    </row>
    <row r="309" spans="1:14" x14ac:dyDescent="0.45">
      <c r="A309">
        <f>'Overview and definitions'!$C$4</f>
        <v>0</v>
      </c>
      <c r="B309">
        <f>'Overview and definitions'!$C$6</f>
        <v>0</v>
      </c>
      <c r="C309">
        <f>'Overview and definitions'!$C$7</f>
        <v>0</v>
      </c>
      <c r="D309" t="str">
        <f>'Data questionnaire - mobile'!$C$1</f>
        <v>Data questionnaire: Mobile services</v>
      </c>
      <c r="E309" t="s">
        <v>1317</v>
      </c>
      <c r="F309">
        <v>308</v>
      </c>
      <c r="G309" t="str">
        <f>'Data questionnaire - mobile'!$B$90</f>
        <v>2.4.4.</v>
      </c>
      <c r="H309" t="s">
        <v>514</v>
      </c>
      <c r="I309" t="s">
        <v>1315</v>
      </c>
      <c r="K309" t="s">
        <v>1318</v>
      </c>
      <c r="L309" t="s">
        <v>70</v>
      </c>
      <c r="M309" t="str">
        <f>'Data questionnaire - mobile'!$Q$45</f>
        <v>Q3 2025</v>
      </c>
      <c r="N309">
        <f>'Data questionnaire - mobile'!$R$90</f>
        <v>0</v>
      </c>
    </row>
    <row r="310" spans="1:14" x14ac:dyDescent="0.45">
      <c r="A310">
        <f>'Overview and definitions'!$C$4</f>
        <v>0</v>
      </c>
      <c r="B310">
        <f>'Overview and definitions'!$C$6</f>
        <v>0</v>
      </c>
      <c r="C310">
        <f>'Overview and definitions'!$C$7</f>
        <v>0</v>
      </c>
      <c r="D310" t="str">
        <f>'Data questionnaire - mobile'!$C$1</f>
        <v>Data questionnaire: Mobile services</v>
      </c>
      <c r="E310" t="s">
        <v>1317</v>
      </c>
      <c r="F310">
        <v>309</v>
      </c>
      <c r="G310" t="str">
        <f>'Data questionnaire - mobile'!$B$92</f>
        <v>2.5.</v>
      </c>
      <c r="H310" t="s">
        <v>514</v>
      </c>
      <c r="I310" t="s">
        <v>1319</v>
      </c>
      <c r="L310" t="s">
        <v>70</v>
      </c>
      <c r="M310" t="str">
        <f>'Data questionnaire - mobile'!$E$45</f>
        <v>Q4 2024</v>
      </c>
      <c r="N310">
        <f>'Data questionnaire - mobile'!$F$92</f>
        <v>0</v>
      </c>
    </row>
    <row r="311" spans="1:14" x14ac:dyDescent="0.45">
      <c r="A311">
        <f>'Overview and definitions'!$C$4</f>
        <v>0</v>
      </c>
      <c r="B311">
        <f>'Overview and definitions'!$C$6</f>
        <v>0</v>
      </c>
      <c r="C311">
        <f>'Overview and definitions'!$C$7</f>
        <v>0</v>
      </c>
      <c r="D311" t="str">
        <f>'Data questionnaire - mobile'!$C$1</f>
        <v>Data questionnaire: Mobile services</v>
      </c>
      <c r="E311" t="s">
        <v>1317</v>
      </c>
      <c r="F311">
        <v>310</v>
      </c>
      <c r="G311" t="str">
        <f>'Data questionnaire - mobile'!$B$92</f>
        <v>2.5.</v>
      </c>
      <c r="H311" t="s">
        <v>514</v>
      </c>
      <c r="I311" t="s">
        <v>1319</v>
      </c>
      <c r="L311" t="s">
        <v>70</v>
      </c>
      <c r="M311" t="str">
        <f>'Data questionnaire - mobile'!$I$45</f>
        <v>Q1 2025</v>
      </c>
      <c r="N311">
        <f>'Data questionnaire - mobile'!$J$92</f>
        <v>0</v>
      </c>
    </row>
    <row r="312" spans="1:14" x14ac:dyDescent="0.45">
      <c r="A312">
        <f>'Overview and definitions'!$C$4</f>
        <v>0</v>
      </c>
      <c r="B312">
        <f>'Overview and definitions'!$C$6</f>
        <v>0</v>
      </c>
      <c r="C312">
        <f>'Overview and definitions'!$C$7</f>
        <v>0</v>
      </c>
      <c r="D312" t="str">
        <f>'Data questionnaire - mobile'!$C$1</f>
        <v>Data questionnaire: Mobile services</v>
      </c>
      <c r="E312" t="s">
        <v>1317</v>
      </c>
      <c r="F312">
        <v>311</v>
      </c>
      <c r="G312" t="str">
        <f>'Data questionnaire - mobile'!$B$92</f>
        <v>2.5.</v>
      </c>
      <c r="H312" t="s">
        <v>514</v>
      </c>
      <c r="I312" t="s">
        <v>1319</v>
      </c>
      <c r="L312" t="s">
        <v>70</v>
      </c>
      <c r="M312" t="str">
        <f>'Data questionnaire - mobile'!$M$45</f>
        <v>Q2 2025</v>
      </c>
      <c r="N312">
        <f>'Data questionnaire - mobile'!$N$92</f>
        <v>0</v>
      </c>
    </row>
    <row r="313" spans="1:14" x14ac:dyDescent="0.45">
      <c r="A313">
        <f>'Overview and definitions'!$C$4</f>
        <v>0</v>
      </c>
      <c r="B313">
        <f>'Overview and definitions'!$C$6</f>
        <v>0</v>
      </c>
      <c r="C313">
        <f>'Overview and definitions'!$C$7</f>
        <v>0</v>
      </c>
      <c r="D313" t="str">
        <f>'Data questionnaire - mobile'!$C$1</f>
        <v>Data questionnaire: Mobile services</v>
      </c>
      <c r="E313" t="s">
        <v>1317</v>
      </c>
      <c r="F313">
        <v>312</v>
      </c>
      <c r="G313" t="str">
        <f>'Data questionnaire - mobile'!$B$92</f>
        <v>2.5.</v>
      </c>
      <c r="H313" t="s">
        <v>514</v>
      </c>
      <c r="I313" t="s">
        <v>1319</v>
      </c>
      <c r="L313" t="s">
        <v>70</v>
      </c>
      <c r="M313" t="str">
        <f>'Data questionnaire - mobile'!$Q$45</f>
        <v>Q3 2025</v>
      </c>
      <c r="N313">
        <f>'Data questionnaire - mobile'!$R$92</f>
        <v>0</v>
      </c>
    </row>
    <row r="314" spans="1:14" x14ac:dyDescent="0.45">
      <c r="A314">
        <f>'Overview and definitions'!$C$4</f>
        <v>0</v>
      </c>
      <c r="B314">
        <f>'Overview and definitions'!$C$6</f>
        <v>0</v>
      </c>
      <c r="C314">
        <f>'Overview and definitions'!$C$7</f>
        <v>0</v>
      </c>
      <c r="D314" t="str">
        <f>'Data questionnaire - mobile'!$C$1</f>
        <v>Data questionnaire: Mobile services</v>
      </c>
      <c r="E314" t="s">
        <v>1317</v>
      </c>
      <c r="F314">
        <v>313</v>
      </c>
      <c r="G314" t="str">
        <f>'Data questionnaire - mobile'!$B$96</f>
        <v>2.6.1.1.</v>
      </c>
      <c r="H314" t="str">
        <f>'Data questionnaire - mobile'!$E$46</f>
        <v>units</v>
      </c>
      <c r="K314" t="s">
        <v>773</v>
      </c>
      <c r="L314" t="s">
        <v>667</v>
      </c>
      <c r="M314" t="str">
        <f>'Data questionnaire - mobile'!$E$45</f>
        <v>Q4 2024</v>
      </c>
      <c r="N314">
        <f>'Data questionnaire - mobile'!$E$96</f>
        <v>0</v>
      </c>
    </row>
    <row r="315" spans="1:14" x14ac:dyDescent="0.45">
      <c r="A315">
        <f>'Overview and definitions'!$C$4</f>
        <v>0</v>
      </c>
      <c r="B315">
        <f>'Overview and definitions'!$C$6</f>
        <v>0</v>
      </c>
      <c r="C315">
        <f>'Overview and definitions'!$C$7</f>
        <v>0</v>
      </c>
      <c r="D315" t="str">
        <f>'Data questionnaire - mobile'!$C$1</f>
        <v>Data questionnaire: Mobile services</v>
      </c>
      <c r="E315" t="s">
        <v>1317</v>
      </c>
      <c r="F315">
        <v>314</v>
      </c>
      <c r="G315" t="str">
        <f>'Data questionnaire - mobile'!$B$96</f>
        <v>2.6.1.1.</v>
      </c>
      <c r="H315" t="str">
        <f>'Data questionnaire - mobile'!$E$46</f>
        <v>units</v>
      </c>
      <c r="K315" t="s">
        <v>773</v>
      </c>
      <c r="L315" t="s">
        <v>667</v>
      </c>
      <c r="M315" t="str">
        <f>'Data questionnaire - mobile'!$I$45</f>
        <v>Q1 2025</v>
      </c>
      <c r="N315">
        <f>'Data questionnaire - mobile'!$I$96</f>
        <v>0</v>
      </c>
    </row>
    <row r="316" spans="1:14" x14ac:dyDescent="0.45">
      <c r="A316">
        <f>'Overview and definitions'!$C$4</f>
        <v>0</v>
      </c>
      <c r="B316">
        <f>'Overview and definitions'!$C$6</f>
        <v>0</v>
      </c>
      <c r="C316">
        <f>'Overview and definitions'!$C$7</f>
        <v>0</v>
      </c>
      <c r="D316" t="str">
        <f>'Data questionnaire - mobile'!$C$1</f>
        <v>Data questionnaire: Mobile services</v>
      </c>
      <c r="E316" t="s">
        <v>1317</v>
      </c>
      <c r="F316">
        <v>315</v>
      </c>
      <c r="G316" t="str">
        <f>'Data questionnaire - mobile'!$B$96</f>
        <v>2.6.1.1.</v>
      </c>
      <c r="H316" t="str">
        <f>'Data questionnaire - mobile'!$E$46</f>
        <v>units</v>
      </c>
      <c r="K316" t="s">
        <v>773</v>
      </c>
      <c r="L316" t="s">
        <v>667</v>
      </c>
      <c r="M316" t="str">
        <f>'Data questionnaire - mobile'!$M$45</f>
        <v>Q2 2025</v>
      </c>
      <c r="N316">
        <f>'Data questionnaire - mobile'!$M$96</f>
        <v>0</v>
      </c>
    </row>
    <row r="317" spans="1:14" x14ac:dyDescent="0.45">
      <c r="A317">
        <f>'Overview and definitions'!$C$4</f>
        <v>0</v>
      </c>
      <c r="B317">
        <f>'Overview and definitions'!$C$6</f>
        <v>0</v>
      </c>
      <c r="C317">
        <f>'Overview and definitions'!$C$7</f>
        <v>0</v>
      </c>
      <c r="D317" t="str">
        <f>'Data questionnaire - mobile'!$C$1</f>
        <v>Data questionnaire: Mobile services</v>
      </c>
      <c r="E317" t="s">
        <v>1317</v>
      </c>
      <c r="F317">
        <v>316</v>
      </c>
      <c r="G317" t="str">
        <f>'Data questionnaire - mobile'!$B$96</f>
        <v>2.6.1.1.</v>
      </c>
      <c r="H317" t="str">
        <f>'Data questionnaire - mobile'!$E$46</f>
        <v>units</v>
      </c>
      <c r="K317" t="s">
        <v>773</v>
      </c>
      <c r="L317" t="s">
        <v>667</v>
      </c>
      <c r="M317" t="str">
        <f>'Data questionnaire - mobile'!$Q$45</f>
        <v>Q3 2025</v>
      </c>
      <c r="N317">
        <f>'Data questionnaire - mobile'!$Q$96</f>
        <v>0</v>
      </c>
    </row>
    <row r="318" spans="1:14" x14ac:dyDescent="0.45">
      <c r="A318">
        <f>'Overview and definitions'!$C$4</f>
        <v>0</v>
      </c>
      <c r="B318">
        <f>'Overview and definitions'!$C$6</f>
        <v>0</v>
      </c>
      <c r="C318">
        <f>'Overview and definitions'!$C$7</f>
        <v>0</v>
      </c>
      <c r="D318" t="str">
        <f>'Data questionnaire - mobile'!$C$1</f>
        <v>Data questionnaire: Mobile services</v>
      </c>
      <c r="E318" t="s">
        <v>1317</v>
      </c>
      <c r="F318">
        <v>317</v>
      </c>
      <c r="G318" t="str">
        <f>'Data questionnaire - mobile'!$B$97</f>
        <v>2.6.1.2.</v>
      </c>
      <c r="H318" t="str">
        <f>'Data questionnaire - mobile'!$E$46</f>
        <v>units</v>
      </c>
      <c r="K318" t="s">
        <v>773</v>
      </c>
      <c r="L318" t="s">
        <v>667</v>
      </c>
      <c r="M318" t="str">
        <f>'Data questionnaire - mobile'!$E$45</f>
        <v>Q4 2024</v>
      </c>
      <c r="N318">
        <f>'Data questionnaire - mobile'!$E$97</f>
        <v>0</v>
      </c>
    </row>
    <row r="319" spans="1:14" x14ac:dyDescent="0.45">
      <c r="A319">
        <f>'Overview and definitions'!$C$4</f>
        <v>0</v>
      </c>
      <c r="B319">
        <f>'Overview and definitions'!$C$6</f>
        <v>0</v>
      </c>
      <c r="C319">
        <f>'Overview and definitions'!$C$7</f>
        <v>0</v>
      </c>
      <c r="D319" t="str">
        <f>'Data questionnaire - mobile'!$C$1</f>
        <v>Data questionnaire: Mobile services</v>
      </c>
      <c r="E319" t="s">
        <v>1317</v>
      </c>
      <c r="F319">
        <v>318</v>
      </c>
      <c r="G319" t="str">
        <f>'Data questionnaire - mobile'!$B$97</f>
        <v>2.6.1.2.</v>
      </c>
      <c r="H319" t="str">
        <f>'Data questionnaire - mobile'!$E$46</f>
        <v>units</v>
      </c>
      <c r="K319" t="s">
        <v>773</v>
      </c>
      <c r="L319" t="s">
        <v>667</v>
      </c>
      <c r="M319" t="str">
        <f>'Data questionnaire - mobile'!$I$45</f>
        <v>Q1 2025</v>
      </c>
      <c r="N319">
        <f>'Data questionnaire - mobile'!$I$97</f>
        <v>0</v>
      </c>
    </row>
    <row r="320" spans="1:14" x14ac:dyDescent="0.45">
      <c r="A320">
        <f>'Overview and definitions'!$C$4</f>
        <v>0</v>
      </c>
      <c r="B320">
        <f>'Overview and definitions'!$C$6</f>
        <v>0</v>
      </c>
      <c r="C320">
        <f>'Overview and definitions'!$C$7</f>
        <v>0</v>
      </c>
      <c r="D320" t="str">
        <f>'Data questionnaire - mobile'!$C$1</f>
        <v>Data questionnaire: Mobile services</v>
      </c>
      <c r="E320" t="s">
        <v>1317</v>
      </c>
      <c r="F320">
        <v>319</v>
      </c>
      <c r="G320" t="str">
        <f>'Data questionnaire - mobile'!$B$97</f>
        <v>2.6.1.2.</v>
      </c>
      <c r="H320" t="str">
        <f>'Data questionnaire - mobile'!$E$46</f>
        <v>units</v>
      </c>
      <c r="K320" t="s">
        <v>773</v>
      </c>
      <c r="L320" t="s">
        <v>667</v>
      </c>
      <c r="M320" t="str">
        <f>'Data questionnaire - mobile'!$M$45</f>
        <v>Q2 2025</v>
      </c>
      <c r="N320">
        <f>'Data questionnaire - mobile'!$M$97</f>
        <v>0</v>
      </c>
    </row>
    <row r="321" spans="1:14" x14ac:dyDescent="0.45">
      <c r="A321">
        <f>'Overview and definitions'!$C$4</f>
        <v>0</v>
      </c>
      <c r="B321">
        <f>'Overview and definitions'!$C$6</f>
        <v>0</v>
      </c>
      <c r="C321">
        <f>'Overview and definitions'!$C$7</f>
        <v>0</v>
      </c>
      <c r="D321" t="str">
        <f>'Data questionnaire - mobile'!$C$1</f>
        <v>Data questionnaire: Mobile services</v>
      </c>
      <c r="E321" t="s">
        <v>1317</v>
      </c>
      <c r="F321">
        <v>320</v>
      </c>
      <c r="G321" t="str">
        <f>'Data questionnaire - mobile'!$B$97</f>
        <v>2.6.1.2.</v>
      </c>
      <c r="H321" t="str">
        <f>'Data questionnaire - mobile'!$E$46</f>
        <v>units</v>
      </c>
      <c r="K321" t="s">
        <v>773</v>
      </c>
      <c r="L321" t="s">
        <v>667</v>
      </c>
      <c r="M321" t="str">
        <f>'Data questionnaire - mobile'!$Q$45</f>
        <v>Q3 2025</v>
      </c>
      <c r="N321">
        <f>'Data questionnaire - mobile'!$Q$97</f>
        <v>0</v>
      </c>
    </row>
    <row r="322" spans="1:14" x14ac:dyDescent="0.45">
      <c r="A322">
        <f>'Overview and definitions'!$C$4</f>
        <v>0</v>
      </c>
      <c r="B322">
        <f>'Overview and definitions'!$C$6</f>
        <v>0</v>
      </c>
      <c r="C322">
        <f>'Overview and definitions'!$C$7</f>
        <v>0</v>
      </c>
      <c r="D322" t="str">
        <f>'Data questionnaire - mobile'!$C$1</f>
        <v>Data questionnaire: Mobile services</v>
      </c>
      <c r="E322" t="s">
        <v>1317</v>
      </c>
      <c r="F322">
        <v>321</v>
      </c>
      <c r="G322" t="str">
        <f>'Data questionnaire - mobile'!$B$98</f>
        <v>2.6.2.</v>
      </c>
      <c r="H322" t="str">
        <f>'Data questionnaire - mobile'!$E$46</f>
        <v>units</v>
      </c>
      <c r="K322" t="s">
        <v>521</v>
      </c>
      <c r="L322" t="s">
        <v>667</v>
      </c>
      <c r="M322" t="str">
        <f>'Data questionnaire - mobile'!$E$45</f>
        <v>Q4 2024</v>
      </c>
      <c r="N322">
        <f>'Data questionnaire - mobile'!$E$98</f>
        <v>0</v>
      </c>
    </row>
    <row r="323" spans="1:14" x14ac:dyDescent="0.45">
      <c r="A323">
        <f>'Overview and definitions'!$C$4</f>
        <v>0</v>
      </c>
      <c r="B323">
        <f>'Overview and definitions'!$C$6</f>
        <v>0</v>
      </c>
      <c r="C323">
        <f>'Overview and definitions'!$C$7</f>
        <v>0</v>
      </c>
      <c r="D323" t="str">
        <f>'Data questionnaire - mobile'!$C$1</f>
        <v>Data questionnaire: Mobile services</v>
      </c>
      <c r="E323" t="s">
        <v>1317</v>
      </c>
      <c r="F323">
        <v>322</v>
      </c>
      <c r="G323" t="str">
        <f>'Data questionnaire - mobile'!$B$98</f>
        <v>2.6.2.</v>
      </c>
      <c r="H323" t="str">
        <f>'Data questionnaire - mobile'!$E$46</f>
        <v>units</v>
      </c>
      <c r="K323" t="s">
        <v>521</v>
      </c>
      <c r="L323" t="s">
        <v>667</v>
      </c>
      <c r="M323" t="str">
        <f>'Data questionnaire - mobile'!$I$45</f>
        <v>Q1 2025</v>
      </c>
      <c r="N323">
        <f>'Data questionnaire - mobile'!$I$98</f>
        <v>0</v>
      </c>
    </row>
    <row r="324" spans="1:14" x14ac:dyDescent="0.45">
      <c r="A324">
        <f>'Overview and definitions'!$C$4</f>
        <v>0</v>
      </c>
      <c r="B324">
        <f>'Overview and definitions'!$C$6</f>
        <v>0</v>
      </c>
      <c r="C324">
        <f>'Overview and definitions'!$C$7</f>
        <v>0</v>
      </c>
      <c r="D324" t="str">
        <f>'Data questionnaire - mobile'!$C$1</f>
        <v>Data questionnaire: Mobile services</v>
      </c>
      <c r="E324" t="s">
        <v>1317</v>
      </c>
      <c r="F324">
        <v>323</v>
      </c>
      <c r="G324" t="str">
        <f>'Data questionnaire - mobile'!$B$98</f>
        <v>2.6.2.</v>
      </c>
      <c r="H324" t="str">
        <f>'Data questionnaire - mobile'!$E$46</f>
        <v>units</v>
      </c>
      <c r="K324" t="s">
        <v>521</v>
      </c>
      <c r="L324" t="s">
        <v>667</v>
      </c>
      <c r="M324" t="str">
        <f>'Data questionnaire - mobile'!$M$45</f>
        <v>Q2 2025</v>
      </c>
      <c r="N324">
        <f>'Data questionnaire - mobile'!$M$98</f>
        <v>0</v>
      </c>
    </row>
    <row r="325" spans="1:14" x14ac:dyDescent="0.45">
      <c r="A325">
        <f>'Overview and definitions'!$C$4</f>
        <v>0</v>
      </c>
      <c r="B325">
        <f>'Overview and definitions'!$C$6</f>
        <v>0</v>
      </c>
      <c r="C325">
        <f>'Overview and definitions'!$C$7</f>
        <v>0</v>
      </c>
      <c r="D325" t="str">
        <f>'Data questionnaire - mobile'!$C$1</f>
        <v>Data questionnaire: Mobile services</v>
      </c>
      <c r="E325" t="s">
        <v>1317</v>
      </c>
      <c r="F325">
        <v>324</v>
      </c>
      <c r="G325" t="str">
        <f>'Data questionnaire - mobile'!$B$98</f>
        <v>2.6.2.</v>
      </c>
      <c r="H325" t="str">
        <f>'Data questionnaire - mobile'!$E$46</f>
        <v>units</v>
      </c>
      <c r="K325" t="s">
        <v>521</v>
      </c>
      <c r="L325" t="s">
        <v>667</v>
      </c>
      <c r="M325" t="str">
        <f>'Data questionnaire - mobile'!$Q$45</f>
        <v>Q3 2025</v>
      </c>
      <c r="N325">
        <f>'Data questionnaire - mobile'!$Q$98</f>
        <v>0</v>
      </c>
    </row>
    <row r="326" spans="1:14" x14ac:dyDescent="0.45">
      <c r="A326">
        <f>'Overview and definitions'!$C$4</f>
        <v>0</v>
      </c>
      <c r="B326">
        <f>'Overview and definitions'!$C$6</f>
        <v>0</v>
      </c>
      <c r="C326">
        <f>'Overview and definitions'!$C$7</f>
        <v>0</v>
      </c>
      <c r="D326" t="str">
        <f>'Data questionnaire - mobile'!$C$1</f>
        <v>Data questionnaire: Mobile services</v>
      </c>
      <c r="E326" t="s">
        <v>1317</v>
      </c>
      <c r="F326">
        <v>325</v>
      </c>
      <c r="G326" t="str">
        <f>'Data questionnaire - mobile'!$B$99</f>
        <v>2.6.3.</v>
      </c>
      <c r="H326" t="str">
        <f>'Data questionnaire - mobile'!$E$46</f>
        <v>units</v>
      </c>
      <c r="K326" t="s">
        <v>585</v>
      </c>
      <c r="L326" t="s">
        <v>667</v>
      </c>
      <c r="M326" t="str">
        <f>'Data questionnaire - mobile'!$E$45</f>
        <v>Q4 2024</v>
      </c>
      <c r="N326">
        <f>'Data questionnaire - mobile'!$E$99</f>
        <v>0</v>
      </c>
    </row>
    <row r="327" spans="1:14" x14ac:dyDescent="0.45">
      <c r="A327">
        <f>'Overview and definitions'!$C$4</f>
        <v>0</v>
      </c>
      <c r="B327">
        <f>'Overview and definitions'!$C$6</f>
        <v>0</v>
      </c>
      <c r="C327">
        <f>'Overview and definitions'!$C$7</f>
        <v>0</v>
      </c>
      <c r="D327" t="str">
        <f>'Data questionnaire - mobile'!$C$1</f>
        <v>Data questionnaire: Mobile services</v>
      </c>
      <c r="E327" t="s">
        <v>1317</v>
      </c>
      <c r="F327">
        <v>326</v>
      </c>
      <c r="G327" t="str">
        <f>'Data questionnaire - mobile'!$B$99</f>
        <v>2.6.3.</v>
      </c>
      <c r="H327" t="str">
        <f>'Data questionnaire - mobile'!$E$46</f>
        <v>units</v>
      </c>
      <c r="K327" t="s">
        <v>585</v>
      </c>
      <c r="L327" t="s">
        <v>667</v>
      </c>
      <c r="M327" t="str">
        <f>'Data questionnaire - mobile'!$I$45</f>
        <v>Q1 2025</v>
      </c>
      <c r="N327">
        <f>'Data questionnaire - mobile'!$I$99</f>
        <v>0</v>
      </c>
    </row>
    <row r="328" spans="1:14" x14ac:dyDescent="0.45">
      <c r="A328">
        <f>'Overview and definitions'!$C$4</f>
        <v>0</v>
      </c>
      <c r="B328">
        <f>'Overview and definitions'!$C$6</f>
        <v>0</v>
      </c>
      <c r="C328">
        <f>'Overview and definitions'!$C$7</f>
        <v>0</v>
      </c>
      <c r="D328" t="str">
        <f>'Data questionnaire - mobile'!$C$1</f>
        <v>Data questionnaire: Mobile services</v>
      </c>
      <c r="E328" t="s">
        <v>1317</v>
      </c>
      <c r="F328">
        <v>327</v>
      </c>
      <c r="G328" t="str">
        <f>'Data questionnaire - mobile'!$B$99</f>
        <v>2.6.3.</v>
      </c>
      <c r="H328" t="str">
        <f>'Data questionnaire - mobile'!$E$46</f>
        <v>units</v>
      </c>
      <c r="K328" t="s">
        <v>585</v>
      </c>
      <c r="L328" t="s">
        <v>667</v>
      </c>
      <c r="M328" t="str">
        <f>'Data questionnaire - mobile'!$M$45</f>
        <v>Q2 2025</v>
      </c>
      <c r="N328">
        <f>'Data questionnaire - mobile'!$M$99</f>
        <v>0</v>
      </c>
    </row>
    <row r="329" spans="1:14" x14ac:dyDescent="0.45">
      <c r="A329">
        <f>'Overview and definitions'!$C$4</f>
        <v>0</v>
      </c>
      <c r="B329">
        <f>'Overview and definitions'!$C$6</f>
        <v>0</v>
      </c>
      <c r="C329">
        <f>'Overview and definitions'!$C$7</f>
        <v>0</v>
      </c>
      <c r="D329" t="str">
        <f>'Data questionnaire - mobile'!$C$1</f>
        <v>Data questionnaire: Mobile services</v>
      </c>
      <c r="E329" t="s">
        <v>1317</v>
      </c>
      <c r="F329">
        <v>328</v>
      </c>
      <c r="G329" t="str">
        <f>'Data questionnaire - mobile'!$B$99</f>
        <v>2.6.3.</v>
      </c>
      <c r="H329" t="str">
        <f>'Data questionnaire - mobile'!$E$46</f>
        <v>units</v>
      </c>
      <c r="K329" t="s">
        <v>585</v>
      </c>
      <c r="L329" t="s">
        <v>667</v>
      </c>
      <c r="M329" t="str">
        <f>'Data questionnaire - mobile'!$Q$45</f>
        <v>Q3 2025</v>
      </c>
      <c r="N329">
        <f>'Data questionnaire - mobile'!$Q$99</f>
        <v>0</v>
      </c>
    </row>
    <row r="330" spans="1:14" x14ac:dyDescent="0.45">
      <c r="A330">
        <f>'Overview and definitions'!$C$4</f>
        <v>0</v>
      </c>
      <c r="B330">
        <f>'Overview and definitions'!$C$6</f>
        <v>0</v>
      </c>
      <c r="C330">
        <f>'Overview and definitions'!$C$7</f>
        <v>0</v>
      </c>
      <c r="D330" t="str">
        <f>'Data questionnaire - mobile'!$C$1</f>
        <v>Data questionnaire: Mobile services</v>
      </c>
      <c r="E330" t="s">
        <v>1317</v>
      </c>
      <c r="F330">
        <v>329</v>
      </c>
      <c r="G330" t="str">
        <f>'Data questionnaire - mobile'!$B$96</f>
        <v>2.6.1.1.</v>
      </c>
      <c r="H330" t="s">
        <v>514</v>
      </c>
      <c r="K330" t="s">
        <v>773</v>
      </c>
      <c r="L330" t="s">
        <v>667</v>
      </c>
      <c r="M330" t="str">
        <f>'Data questionnaire - mobile'!$E$45</f>
        <v>Q4 2024</v>
      </c>
      <c r="N330">
        <f>'Data questionnaire - mobile'!$F$96</f>
        <v>0</v>
      </c>
    </row>
    <row r="331" spans="1:14" x14ac:dyDescent="0.45">
      <c r="A331">
        <f>'Overview and definitions'!$C$4</f>
        <v>0</v>
      </c>
      <c r="B331">
        <f>'Overview and definitions'!$C$6</f>
        <v>0</v>
      </c>
      <c r="C331">
        <f>'Overview and definitions'!$C$7</f>
        <v>0</v>
      </c>
      <c r="D331" t="str">
        <f>'Data questionnaire - mobile'!$C$1</f>
        <v>Data questionnaire: Mobile services</v>
      </c>
      <c r="E331" t="s">
        <v>1317</v>
      </c>
      <c r="F331">
        <v>330</v>
      </c>
      <c r="G331" t="str">
        <f>'Data questionnaire - mobile'!$B$96</f>
        <v>2.6.1.1.</v>
      </c>
      <c r="H331" t="s">
        <v>514</v>
      </c>
      <c r="K331" t="s">
        <v>773</v>
      </c>
      <c r="L331" t="s">
        <v>667</v>
      </c>
      <c r="M331" t="str">
        <f>'Data questionnaire - mobile'!$I$45</f>
        <v>Q1 2025</v>
      </c>
      <c r="N331">
        <f>'Data questionnaire - mobile'!$J$96</f>
        <v>0</v>
      </c>
    </row>
    <row r="332" spans="1:14" x14ac:dyDescent="0.45">
      <c r="A332">
        <f>'Overview and definitions'!$C$4</f>
        <v>0</v>
      </c>
      <c r="B332">
        <f>'Overview and definitions'!$C$6</f>
        <v>0</v>
      </c>
      <c r="C332">
        <f>'Overview and definitions'!$C$7</f>
        <v>0</v>
      </c>
      <c r="D332" t="str">
        <f>'Data questionnaire - mobile'!$C$1</f>
        <v>Data questionnaire: Mobile services</v>
      </c>
      <c r="E332" t="s">
        <v>1317</v>
      </c>
      <c r="F332">
        <v>331</v>
      </c>
      <c r="G332" t="str">
        <f>'Data questionnaire - mobile'!$B$96</f>
        <v>2.6.1.1.</v>
      </c>
      <c r="H332" t="s">
        <v>514</v>
      </c>
      <c r="K332" t="s">
        <v>773</v>
      </c>
      <c r="L332" t="s">
        <v>667</v>
      </c>
      <c r="M332" t="str">
        <f>'Data questionnaire - mobile'!$M$45</f>
        <v>Q2 2025</v>
      </c>
      <c r="N332">
        <f>'Data questionnaire - mobile'!$N$96</f>
        <v>0</v>
      </c>
    </row>
    <row r="333" spans="1:14" x14ac:dyDescent="0.45">
      <c r="A333">
        <f>'Overview and definitions'!$C$4</f>
        <v>0</v>
      </c>
      <c r="B333">
        <f>'Overview and definitions'!$C$6</f>
        <v>0</v>
      </c>
      <c r="C333">
        <f>'Overview and definitions'!$C$7</f>
        <v>0</v>
      </c>
      <c r="D333" t="str">
        <f>'Data questionnaire - mobile'!$C$1</f>
        <v>Data questionnaire: Mobile services</v>
      </c>
      <c r="E333" t="s">
        <v>1317</v>
      </c>
      <c r="F333">
        <v>332</v>
      </c>
      <c r="G333" t="str">
        <f>'Data questionnaire - mobile'!$B$96</f>
        <v>2.6.1.1.</v>
      </c>
      <c r="H333" t="s">
        <v>514</v>
      </c>
      <c r="K333" t="s">
        <v>773</v>
      </c>
      <c r="L333" t="s">
        <v>667</v>
      </c>
      <c r="M333" t="str">
        <f>'Data questionnaire - mobile'!$Q$45</f>
        <v>Q3 2025</v>
      </c>
      <c r="N333">
        <f>'Data questionnaire - mobile'!$R$96</f>
        <v>0</v>
      </c>
    </row>
    <row r="334" spans="1:14" x14ac:dyDescent="0.45">
      <c r="A334">
        <f>'Overview and definitions'!$C$4</f>
        <v>0</v>
      </c>
      <c r="B334">
        <f>'Overview and definitions'!$C$6</f>
        <v>0</v>
      </c>
      <c r="C334">
        <f>'Overview and definitions'!$C$7</f>
        <v>0</v>
      </c>
      <c r="D334" t="str">
        <f>'Data questionnaire - mobile'!$C$1</f>
        <v>Data questionnaire: Mobile services</v>
      </c>
      <c r="E334" t="s">
        <v>1317</v>
      </c>
      <c r="F334">
        <v>333</v>
      </c>
      <c r="G334" t="str">
        <f>'Data questionnaire - mobile'!$B$97</f>
        <v>2.6.1.2.</v>
      </c>
      <c r="H334" t="s">
        <v>514</v>
      </c>
      <c r="K334" t="s">
        <v>773</v>
      </c>
      <c r="L334" t="s">
        <v>667</v>
      </c>
      <c r="M334" t="str">
        <f>'Data questionnaire - mobile'!$E$45</f>
        <v>Q4 2024</v>
      </c>
      <c r="N334">
        <f>'Data questionnaire - mobile'!$F$97</f>
        <v>0</v>
      </c>
    </row>
    <row r="335" spans="1:14" x14ac:dyDescent="0.45">
      <c r="A335">
        <f>'Overview and definitions'!$C$4</f>
        <v>0</v>
      </c>
      <c r="B335">
        <f>'Overview and definitions'!$C$6</f>
        <v>0</v>
      </c>
      <c r="C335">
        <f>'Overview and definitions'!$C$7</f>
        <v>0</v>
      </c>
      <c r="D335" t="str">
        <f>'Data questionnaire - mobile'!$C$1</f>
        <v>Data questionnaire: Mobile services</v>
      </c>
      <c r="E335" t="s">
        <v>1317</v>
      </c>
      <c r="F335">
        <v>334</v>
      </c>
      <c r="G335" t="str">
        <f>'Data questionnaire - mobile'!$B$97</f>
        <v>2.6.1.2.</v>
      </c>
      <c r="H335" t="s">
        <v>514</v>
      </c>
      <c r="K335" t="s">
        <v>773</v>
      </c>
      <c r="L335" t="s">
        <v>667</v>
      </c>
      <c r="M335" t="str">
        <f>'Data questionnaire - mobile'!$I$45</f>
        <v>Q1 2025</v>
      </c>
      <c r="N335">
        <f>'Data questionnaire - mobile'!$J$97</f>
        <v>0</v>
      </c>
    </row>
    <row r="336" spans="1:14" x14ac:dyDescent="0.45">
      <c r="A336">
        <f>'Overview and definitions'!$C$4</f>
        <v>0</v>
      </c>
      <c r="B336">
        <f>'Overview and definitions'!$C$6</f>
        <v>0</v>
      </c>
      <c r="C336">
        <f>'Overview and definitions'!$C$7</f>
        <v>0</v>
      </c>
      <c r="D336" t="str">
        <f>'Data questionnaire - mobile'!$C$1</f>
        <v>Data questionnaire: Mobile services</v>
      </c>
      <c r="E336" t="s">
        <v>1317</v>
      </c>
      <c r="F336">
        <v>335</v>
      </c>
      <c r="G336" t="str">
        <f>'Data questionnaire - mobile'!$B$97</f>
        <v>2.6.1.2.</v>
      </c>
      <c r="H336" t="s">
        <v>514</v>
      </c>
      <c r="K336" t="s">
        <v>773</v>
      </c>
      <c r="L336" t="s">
        <v>667</v>
      </c>
      <c r="M336" t="str">
        <f>'Data questionnaire - mobile'!$M$45</f>
        <v>Q2 2025</v>
      </c>
      <c r="N336">
        <f>'Data questionnaire - mobile'!$N$97</f>
        <v>0</v>
      </c>
    </row>
    <row r="337" spans="1:14" x14ac:dyDescent="0.45">
      <c r="A337">
        <f>'Overview and definitions'!$C$4</f>
        <v>0</v>
      </c>
      <c r="B337">
        <f>'Overview and definitions'!$C$6</f>
        <v>0</v>
      </c>
      <c r="C337">
        <f>'Overview and definitions'!$C$7</f>
        <v>0</v>
      </c>
      <c r="D337" t="str">
        <f>'Data questionnaire - mobile'!$C$1</f>
        <v>Data questionnaire: Mobile services</v>
      </c>
      <c r="E337" t="s">
        <v>1317</v>
      </c>
      <c r="F337">
        <v>336</v>
      </c>
      <c r="G337" t="str">
        <f>'Data questionnaire - mobile'!$B$97</f>
        <v>2.6.1.2.</v>
      </c>
      <c r="H337" t="s">
        <v>514</v>
      </c>
      <c r="K337" t="s">
        <v>773</v>
      </c>
      <c r="L337" t="s">
        <v>667</v>
      </c>
      <c r="M337" t="str">
        <f>'Data questionnaire - mobile'!$Q$45</f>
        <v>Q3 2025</v>
      </c>
      <c r="N337">
        <f>'Data questionnaire - mobile'!$R$97</f>
        <v>0</v>
      </c>
    </row>
    <row r="338" spans="1:14" x14ac:dyDescent="0.45">
      <c r="A338">
        <f>'Overview and definitions'!$C$4</f>
        <v>0</v>
      </c>
      <c r="B338">
        <f>'Overview and definitions'!$C$6</f>
        <v>0</v>
      </c>
      <c r="C338">
        <f>'Overview and definitions'!$C$7</f>
        <v>0</v>
      </c>
      <c r="D338" t="str">
        <f>'Data questionnaire - mobile'!$C$1</f>
        <v>Data questionnaire: Mobile services</v>
      </c>
      <c r="E338" t="s">
        <v>1317</v>
      </c>
      <c r="F338">
        <v>337</v>
      </c>
      <c r="G338" t="str">
        <f>'Data questionnaire - mobile'!$B$98</f>
        <v>2.6.2.</v>
      </c>
      <c r="H338" t="s">
        <v>514</v>
      </c>
      <c r="K338" t="s">
        <v>521</v>
      </c>
      <c r="L338" t="s">
        <v>667</v>
      </c>
      <c r="M338" t="str">
        <f>'Data questionnaire - mobile'!$E$45</f>
        <v>Q4 2024</v>
      </c>
      <c r="N338">
        <f>'Data questionnaire - mobile'!$F$98</f>
        <v>0</v>
      </c>
    </row>
    <row r="339" spans="1:14" x14ac:dyDescent="0.45">
      <c r="A339">
        <f>'Overview and definitions'!$C$4</f>
        <v>0</v>
      </c>
      <c r="B339">
        <f>'Overview and definitions'!$C$6</f>
        <v>0</v>
      </c>
      <c r="C339">
        <f>'Overview and definitions'!$C$7</f>
        <v>0</v>
      </c>
      <c r="D339" t="str">
        <f>'Data questionnaire - mobile'!$C$1</f>
        <v>Data questionnaire: Mobile services</v>
      </c>
      <c r="E339" t="s">
        <v>1317</v>
      </c>
      <c r="F339">
        <v>338</v>
      </c>
      <c r="G339" t="str">
        <f>'Data questionnaire - mobile'!$B$98</f>
        <v>2.6.2.</v>
      </c>
      <c r="H339" t="s">
        <v>514</v>
      </c>
      <c r="K339" t="s">
        <v>521</v>
      </c>
      <c r="L339" t="s">
        <v>667</v>
      </c>
      <c r="M339" t="str">
        <f>'Data questionnaire - mobile'!$I$45</f>
        <v>Q1 2025</v>
      </c>
      <c r="N339">
        <f>'Data questionnaire - mobile'!$J$98</f>
        <v>0</v>
      </c>
    </row>
    <row r="340" spans="1:14" x14ac:dyDescent="0.45">
      <c r="A340">
        <f>'Overview and definitions'!$C$4</f>
        <v>0</v>
      </c>
      <c r="B340">
        <f>'Overview and definitions'!$C$6</f>
        <v>0</v>
      </c>
      <c r="C340">
        <f>'Overview and definitions'!$C$7</f>
        <v>0</v>
      </c>
      <c r="D340" t="str">
        <f>'Data questionnaire - mobile'!$C$1</f>
        <v>Data questionnaire: Mobile services</v>
      </c>
      <c r="E340" t="s">
        <v>1317</v>
      </c>
      <c r="F340">
        <v>339</v>
      </c>
      <c r="G340" t="str">
        <f>'Data questionnaire - mobile'!$B$98</f>
        <v>2.6.2.</v>
      </c>
      <c r="H340" t="s">
        <v>514</v>
      </c>
      <c r="K340" t="s">
        <v>521</v>
      </c>
      <c r="L340" t="s">
        <v>667</v>
      </c>
      <c r="M340" t="str">
        <f>'Data questionnaire - mobile'!$M$45</f>
        <v>Q2 2025</v>
      </c>
      <c r="N340">
        <f>'Data questionnaire - mobile'!$N$98</f>
        <v>0</v>
      </c>
    </row>
    <row r="341" spans="1:14" x14ac:dyDescent="0.45">
      <c r="A341">
        <f>'Overview and definitions'!$C$4</f>
        <v>0</v>
      </c>
      <c r="B341">
        <f>'Overview and definitions'!$C$6</f>
        <v>0</v>
      </c>
      <c r="C341">
        <f>'Overview and definitions'!$C$7</f>
        <v>0</v>
      </c>
      <c r="D341" t="str">
        <f>'Data questionnaire - mobile'!$C$1</f>
        <v>Data questionnaire: Mobile services</v>
      </c>
      <c r="E341" t="s">
        <v>1317</v>
      </c>
      <c r="F341">
        <v>340</v>
      </c>
      <c r="G341" t="str">
        <f>'Data questionnaire - mobile'!$B$98</f>
        <v>2.6.2.</v>
      </c>
      <c r="H341" t="s">
        <v>514</v>
      </c>
      <c r="K341" t="s">
        <v>521</v>
      </c>
      <c r="L341" t="s">
        <v>667</v>
      </c>
      <c r="M341" t="str">
        <f>'Data questionnaire - mobile'!$Q$45</f>
        <v>Q3 2025</v>
      </c>
      <c r="N341">
        <f>'Data questionnaire - mobile'!$R$98</f>
        <v>0</v>
      </c>
    </row>
    <row r="342" spans="1:14" x14ac:dyDescent="0.45">
      <c r="A342">
        <f>'Overview and definitions'!$C$4</f>
        <v>0</v>
      </c>
      <c r="B342">
        <f>'Overview and definitions'!$C$6</f>
        <v>0</v>
      </c>
      <c r="C342">
        <f>'Overview and definitions'!$C$7</f>
        <v>0</v>
      </c>
      <c r="D342" t="str">
        <f>'Data questionnaire - mobile'!$C$1</f>
        <v>Data questionnaire: Mobile services</v>
      </c>
      <c r="E342" t="s">
        <v>1317</v>
      </c>
      <c r="F342">
        <v>341</v>
      </c>
      <c r="G342" t="str">
        <f>'Data questionnaire - mobile'!$B$99</f>
        <v>2.6.3.</v>
      </c>
      <c r="H342" t="s">
        <v>514</v>
      </c>
      <c r="K342" t="s">
        <v>585</v>
      </c>
      <c r="L342" t="s">
        <v>667</v>
      </c>
      <c r="M342" t="str">
        <f>'Data questionnaire - mobile'!$E$45</f>
        <v>Q4 2024</v>
      </c>
      <c r="N342">
        <f>'Data questionnaire - mobile'!$F$99</f>
        <v>0</v>
      </c>
    </row>
    <row r="343" spans="1:14" x14ac:dyDescent="0.45">
      <c r="A343">
        <f>'Overview and definitions'!$C$4</f>
        <v>0</v>
      </c>
      <c r="B343">
        <f>'Overview and definitions'!$C$6</f>
        <v>0</v>
      </c>
      <c r="C343">
        <f>'Overview and definitions'!$C$7</f>
        <v>0</v>
      </c>
      <c r="D343" t="str">
        <f>'Data questionnaire - mobile'!$C$1</f>
        <v>Data questionnaire: Mobile services</v>
      </c>
      <c r="E343" t="s">
        <v>1317</v>
      </c>
      <c r="F343">
        <v>342</v>
      </c>
      <c r="G343" t="str">
        <f>'Data questionnaire - mobile'!$B$99</f>
        <v>2.6.3.</v>
      </c>
      <c r="H343" t="s">
        <v>514</v>
      </c>
      <c r="K343" t="s">
        <v>585</v>
      </c>
      <c r="L343" t="s">
        <v>667</v>
      </c>
      <c r="M343" t="str">
        <f>'Data questionnaire - mobile'!$I$45</f>
        <v>Q1 2025</v>
      </c>
      <c r="N343">
        <f>'Data questionnaire - mobile'!$J$99</f>
        <v>0</v>
      </c>
    </row>
    <row r="344" spans="1:14" x14ac:dyDescent="0.45">
      <c r="A344">
        <f>'Overview and definitions'!$C$4</f>
        <v>0</v>
      </c>
      <c r="B344">
        <f>'Overview and definitions'!$C$6</f>
        <v>0</v>
      </c>
      <c r="C344">
        <f>'Overview and definitions'!$C$7</f>
        <v>0</v>
      </c>
      <c r="D344" t="str">
        <f>'Data questionnaire - mobile'!$C$1</f>
        <v>Data questionnaire: Mobile services</v>
      </c>
      <c r="E344" t="s">
        <v>1317</v>
      </c>
      <c r="F344">
        <v>343</v>
      </c>
      <c r="G344" t="str">
        <f>'Data questionnaire - mobile'!$B$99</f>
        <v>2.6.3.</v>
      </c>
      <c r="H344" t="s">
        <v>514</v>
      </c>
      <c r="K344" t="s">
        <v>585</v>
      </c>
      <c r="L344" t="s">
        <v>667</v>
      </c>
      <c r="M344" t="str">
        <f>'Data questionnaire - mobile'!$M$45</f>
        <v>Q2 2025</v>
      </c>
      <c r="N344">
        <f>'Data questionnaire - mobile'!$N$99</f>
        <v>0</v>
      </c>
    </row>
    <row r="345" spans="1:14" x14ac:dyDescent="0.45">
      <c r="A345">
        <f>'Overview and definitions'!$C$4</f>
        <v>0</v>
      </c>
      <c r="B345">
        <f>'Overview and definitions'!$C$6</f>
        <v>0</v>
      </c>
      <c r="C345">
        <f>'Overview and definitions'!$C$7</f>
        <v>0</v>
      </c>
      <c r="D345" t="str">
        <f>'Data questionnaire - mobile'!$C$1</f>
        <v>Data questionnaire: Mobile services</v>
      </c>
      <c r="E345" t="s">
        <v>1317</v>
      </c>
      <c r="F345">
        <v>344</v>
      </c>
      <c r="G345" t="str">
        <f>'Data questionnaire - mobile'!$B$99</f>
        <v>2.6.3.</v>
      </c>
      <c r="H345" t="s">
        <v>514</v>
      </c>
      <c r="K345" t="s">
        <v>585</v>
      </c>
      <c r="L345" t="s">
        <v>667</v>
      </c>
      <c r="M345" t="str">
        <f>'Data questionnaire - mobile'!$Q$45</f>
        <v>Q3 2025</v>
      </c>
      <c r="N345">
        <f>'Data questionnaire - mobile'!$R$99</f>
        <v>0</v>
      </c>
    </row>
    <row r="346" spans="1:14" x14ac:dyDescent="0.45">
      <c r="A346">
        <f>'Overview and definitions'!$C$4</f>
        <v>0</v>
      </c>
      <c r="B346">
        <f>'Overview and definitions'!$C$6</f>
        <v>0</v>
      </c>
      <c r="C346">
        <f>'Overview and definitions'!$C$7</f>
        <v>0</v>
      </c>
      <c r="D346" t="str">
        <f>'Data questionnaire - mobile'!$C$1</f>
        <v>Data questionnaire: Mobile services</v>
      </c>
      <c r="E346" t="s">
        <v>1317</v>
      </c>
      <c r="F346">
        <v>345</v>
      </c>
      <c r="G346" t="str">
        <f>'Data questionnaire - mobile'!$B$101</f>
        <v>2.6.4.</v>
      </c>
      <c r="H346" t="s">
        <v>514</v>
      </c>
      <c r="K346" t="s">
        <v>1318</v>
      </c>
      <c r="L346" t="s">
        <v>667</v>
      </c>
      <c r="M346" t="str">
        <f>'Data questionnaire - mobile'!$E$45</f>
        <v>Q4 2024</v>
      </c>
      <c r="N346">
        <f>'Data questionnaire - mobile'!$F$101</f>
        <v>0</v>
      </c>
    </row>
    <row r="347" spans="1:14" x14ac:dyDescent="0.45">
      <c r="A347">
        <f>'Overview and definitions'!$C$4</f>
        <v>0</v>
      </c>
      <c r="B347">
        <f>'Overview and definitions'!$C$6</f>
        <v>0</v>
      </c>
      <c r="C347">
        <f>'Overview and definitions'!$C$7</f>
        <v>0</v>
      </c>
      <c r="D347" t="str">
        <f>'Data questionnaire - mobile'!$C$1</f>
        <v>Data questionnaire: Mobile services</v>
      </c>
      <c r="E347" t="s">
        <v>1317</v>
      </c>
      <c r="F347">
        <v>346</v>
      </c>
      <c r="G347" t="str">
        <f>'Data questionnaire - mobile'!$B$101</f>
        <v>2.6.4.</v>
      </c>
      <c r="H347" t="s">
        <v>514</v>
      </c>
      <c r="K347" t="s">
        <v>1318</v>
      </c>
      <c r="L347" t="s">
        <v>667</v>
      </c>
      <c r="M347" t="str">
        <f>'Data questionnaire - mobile'!$I$45</f>
        <v>Q1 2025</v>
      </c>
      <c r="N347">
        <f>'Data questionnaire - mobile'!$J$101</f>
        <v>0</v>
      </c>
    </row>
    <row r="348" spans="1:14" x14ac:dyDescent="0.45">
      <c r="A348">
        <f>'Overview and definitions'!$C$4</f>
        <v>0</v>
      </c>
      <c r="B348">
        <f>'Overview and definitions'!$C$6</f>
        <v>0</v>
      </c>
      <c r="C348">
        <f>'Overview and definitions'!$C$7</f>
        <v>0</v>
      </c>
      <c r="D348" t="str">
        <f>'Data questionnaire - mobile'!$C$1</f>
        <v>Data questionnaire: Mobile services</v>
      </c>
      <c r="E348" t="s">
        <v>1317</v>
      </c>
      <c r="F348">
        <v>347</v>
      </c>
      <c r="G348" t="str">
        <f>'Data questionnaire - mobile'!$B$101</f>
        <v>2.6.4.</v>
      </c>
      <c r="H348" t="s">
        <v>514</v>
      </c>
      <c r="K348" t="s">
        <v>1318</v>
      </c>
      <c r="L348" t="s">
        <v>667</v>
      </c>
      <c r="M348" t="str">
        <f>'Data questionnaire - mobile'!$M$45</f>
        <v>Q2 2025</v>
      </c>
      <c r="N348">
        <f>'Data questionnaire - mobile'!$N$101</f>
        <v>0</v>
      </c>
    </row>
    <row r="349" spans="1:14" x14ac:dyDescent="0.45">
      <c r="A349">
        <f>'Overview and definitions'!$C$4</f>
        <v>0</v>
      </c>
      <c r="B349">
        <f>'Overview and definitions'!$C$6</f>
        <v>0</v>
      </c>
      <c r="C349">
        <f>'Overview and definitions'!$C$7</f>
        <v>0</v>
      </c>
      <c r="D349" t="str">
        <f>'Data questionnaire - mobile'!$C$1</f>
        <v>Data questionnaire: Mobile services</v>
      </c>
      <c r="E349" t="s">
        <v>1317</v>
      </c>
      <c r="F349">
        <v>348</v>
      </c>
      <c r="G349" t="str">
        <f>'Data questionnaire - mobile'!$B$101</f>
        <v>2.6.4.</v>
      </c>
      <c r="H349" t="s">
        <v>514</v>
      </c>
      <c r="K349" t="s">
        <v>1318</v>
      </c>
      <c r="L349" t="s">
        <v>667</v>
      </c>
      <c r="M349" t="str">
        <f>'Data questionnaire - mobile'!$Q$45</f>
        <v>Q3 2025</v>
      </c>
      <c r="N349">
        <f>'Data questionnaire - mobile'!$R$101</f>
        <v>0</v>
      </c>
    </row>
    <row r="350" spans="1:14" x14ac:dyDescent="0.45">
      <c r="A350">
        <f>'Overview and definitions'!$C$4</f>
        <v>0</v>
      </c>
      <c r="B350">
        <f>'Overview and definitions'!$C$6</f>
        <v>0</v>
      </c>
      <c r="C350">
        <f>'Overview and definitions'!$C$7</f>
        <v>0</v>
      </c>
      <c r="D350" t="str">
        <f>'Data questionnaire - mobile'!$C$1</f>
        <v>Data questionnaire: Mobile services</v>
      </c>
      <c r="E350" t="s">
        <v>1320</v>
      </c>
      <c r="F350">
        <v>349</v>
      </c>
      <c r="G350" t="str">
        <f>'Data questionnaire - mobile'!$B$109</f>
        <v>3.1.1.</v>
      </c>
      <c r="H350" t="str">
        <f>'Data questionnaire - mobile'!$E$46</f>
        <v>units</v>
      </c>
      <c r="K350" t="s">
        <v>773</v>
      </c>
      <c r="L350" t="s">
        <v>70</v>
      </c>
      <c r="M350" t="str">
        <f>'Data questionnaire - mobile'!$E$45</f>
        <v>Q4 2024</v>
      </c>
      <c r="N350">
        <f>'Data questionnaire - mobile'!$E$109</f>
        <v>0</v>
      </c>
    </row>
    <row r="351" spans="1:14" x14ac:dyDescent="0.45">
      <c r="A351">
        <f>'Overview and definitions'!$C$4</f>
        <v>0</v>
      </c>
      <c r="B351">
        <f>'Overview and definitions'!$C$6</f>
        <v>0</v>
      </c>
      <c r="C351">
        <f>'Overview and definitions'!$C$7</f>
        <v>0</v>
      </c>
      <c r="D351" t="str">
        <f>'Data questionnaire - mobile'!$C$1</f>
        <v>Data questionnaire: Mobile services</v>
      </c>
      <c r="E351" t="s">
        <v>1320</v>
      </c>
      <c r="F351">
        <v>350</v>
      </c>
      <c r="G351" t="str">
        <f>'Data questionnaire - mobile'!$B$109</f>
        <v>3.1.1.</v>
      </c>
      <c r="H351" t="str">
        <f>'Data questionnaire - mobile'!$E$46</f>
        <v>units</v>
      </c>
      <c r="K351" t="s">
        <v>773</v>
      </c>
      <c r="L351" t="s">
        <v>70</v>
      </c>
      <c r="M351" t="str">
        <f>'Data questionnaire - mobile'!$I$45</f>
        <v>Q1 2025</v>
      </c>
      <c r="N351">
        <f>'Data questionnaire - mobile'!$I$109</f>
        <v>0</v>
      </c>
    </row>
    <row r="352" spans="1:14" x14ac:dyDescent="0.45">
      <c r="A352">
        <f>'Overview and definitions'!$C$4</f>
        <v>0</v>
      </c>
      <c r="B352">
        <f>'Overview and definitions'!$C$6</f>
        <v>0</v>
      </c>
      <c r="C352">
        <f>'Overview and definitions'!$C$7</f>
        <v>0</v>
      </c>
      <c r="D352" t="str">
        <f>'Data questionnaire - mobile'!$C$1</f>
        <v>Data questionnaire: Mobile services</v>
      </c>
      <c r="E352" t="s">
        <v>1320</v>
      </c>
      <c r="F352">
        <v>351</v>
      </c>
      <c r="G352" t="str">
        <f>'Data questionnaire - mobile'!$B$109</f>
        <v>3.1.1.</v>
      </c>
      <c r="H352" t="str">
        <f>'Data questionnaire - mobile'!$E$46</f>
        <v>units</v>
      </c>
      <c r="K352" t="s">
        <v>773</v>
      </c>
      <c r="L352" t="s">
        <v>70</v>
      </c>
      <c r="M352" t="str">
        <f>'Data questionnaire - mobile'!$M$45</f>
        <v>Q2 2025</v>
      </c>
      <c r="N352">
        <f>'Data questionnaire - mobile'!$M$109</f>
        <v>0</v>
      </c>
    </row>
    <row r="353" spans="1:14" x14ac:dyDescent="0.45">
      <c r="A353">
        <f>'Overview and definitions'!$C$4</f>
        <v>0</v>
      </c>
      <c r="B353">
        <f>'Overview and definitions'!$C$6</f>
        <v>0</v>
      </c>
      <c r="C353">
        <f>'Overview and definitions'!$C$7</f>
        <v>0</v>
      </c>
      <c r="D353" t="str">
        <f>'Data questionnaire - mobile'!$C$1</f>
        <v>Data questionnaire: Mobile services</v>
      </c>
      <c r="E353" t="s">
        <v>1320</v>
      </c>
      <c r="F353">
        <v>352</v>
      </c>
      <c r="G353" t="str">
        <f>'Data questionnaire - mobile'!$B$109</f>
        <v>3.1.1.</v>
      </c>
      <c r="H353" t="str">
        <f>'Data questionnaire - mobile'!$E$46</f>
        <v>units</v>
      </c>
      <c r="K353" t="s">
        <v>773</v>
      </c>
      <c r="L353" t="s">
        <v>70</v>
      </c>
      <c r="M353" t="str">
        <f>'Data questionnaire - mobile'!$Q$45</f>
        <v>Q3 2025</v>
      </c>
      <c r="N353">
        <f>'Data questionnaire - mobile'!$Q$109</f>
        <v>0</v>
      </c>
    </row>
    <row r="354" spans="1:14" x14ac:dyDescent="0.45">
      <c r="A354">
        <f>'Overview and definitions'!$C$4</f>
        <v>0</v>
      </c>
      <c r="B354">
        <f>'Overview and definitions'!$C$6</f>
        <v>0</v>
      </c>
      <c r="C354">
        <f>'Overview and definitions'!$C$7</f>
        <v>0</v>
      </c>
      <c r="D354" t="str">
        <f>'Data questionnaire - mobile'!$C$1</f>
        <v>Data questionnaire: Mobile services</v>
      </c>
      <c r="E354" t="s">
        <v>1320</v>
      </c>
      <c r="F354">
        <v>353</v>
      </c>
      <c r="G354" t="str">
        <f>'Data questionnaire - mobile'!$B$110</f>
        <v>3.1.2.</v>
      </c>
      <c r="H354" t="str">
        <f>'Data questionnaire - mobile'!$E$46</f>
        <v>units</v>
      </c>
      <c r="K354" t="s">
        <v>521</v>
      </c>
      <c r="L354" t="s">
        <v>70</v>
      </c>
      <c r="M354" t="str">
        <f>'Data questionnaire - mobile'!$E$45</f>
        <v>Q4 2024</v>
      </c>
      <c r="N354">
        <f>'Data questionnaire - mobile'!$E$110</f>
        <v>0</v>
      </c>
    </row>
    <row r="355" spans="1:14" x14ac:dyDescent="0.45">
      <c r="A355">
        <f>'Overview and definitions'!$C$4</f>
        <v>0</v>
      </c>
      <c r="B355">
        <f>'Overview and definitions'!$C$6</f>
        <v>0</v>
      </c>
      <c r="C355">
        <f>'Overview and definitions'!$C$7</f>
        <v>0</v>
      </c>
      <c r="D355" t="str">
        <f>'Data questionnaire - mobile'!$C$1</f>
        <v>Data questionnaire: Mobile services</v>
      </c>
      <c r="E355" t="s">
        <v>1320</v>
      </c>
      <c r="F355">
        <v>354</v>
      </c>
      <c r="G355" t="str">
        <f>'Data questionnaire - mobile'!$B$110</f>
        <v>3.1.2.</v>
      </c>
      <c r="H355" t="str">
        <f>'Data questionnaire - mobile'!$E$46</f>
        <v>units</v>
      </c>
      <c r="K355" t="s">
        <v>521</v>
      </c>
      <c r="L355" t="s">
        <v>70</v>
      </c>
      <c r="M355" t="str">
        <f>'Data questionnaire - mobile'!$I$45</f>
        <v>Q1 2025</v>
      </c>
      <c r="N355">
        <f>'Data questionnaire - mobile'!$I$110</f>
        <v>0</v>
      </c>
    </row>
    <row r="356" spans="1:14" x14ac:dyDescent="0.45">
      <c r="A356">
        <f>'Overview and definitions'!$C$4</f>
        <v>0</v>
      </c>
      <c r="B356">
        <f>'Overview and definitions'!$C$6</f>
        <v>0</v>
      </c>
      <c r="C356">
        <f>'Overview and definitions'!$C$7</f>
        <v>0</v>
      </c>
      <c r="D356" t="str">
        <f>'Data questionnaire - mobile'!$C$1</f>
        <v>Data questionnaire: Mobile services</v>
      </c>
      <c r="E356" t="s">
        <v>1320</v>
      </c>
      <c r="F356">
        <v>355</v>
      </c>
      <c r="G356" t="str">
        <f>'Data questionnaire - mobile'!$B$110</f>
        <v>3.1.2.</v>
      </c>
      <c r="H356" t="str">
        <f>'Data questionnaire - mobile'!$E$46</f>
        <v>units</v>
      </c>
      <c r="K356" t="s">
        <v>521</v>
      </c>
      <c r="L356" t="s">
        <v>70</v>
      </c>
      <c r="M356" t="str">
        <f>'Data questionnaire - mobile'!$M$45</f>
        <v>Q2 2025</v>
      </c>
      <c r="N356">
        <f>'Data questionnaire - mobile'!$M$110</f>
        <v>0</v>
      </c>
    </row>
    <row r="357" spans="1:14" x14ac:dyDescent="0.45">
      <c r="A357">
        <f>'Overview and definitions'!$C$4</f>
        <v>0</v>
      </c>
      <c r="B357">
        <f>'Overview and definitions'!$C$6</f>
        <v>0</v>
      </c>
      <c r="C357">
        <f>'Overview and definitions'!$C$7</f>
        <v>0</v>
      </c>
      <c r="D357" t="str">
        <f>'Data questionnaire - mobile'!$C$1</f>
        <v>Data questionnaire: Mobile services</v>
      </c>
      <c r="E357" t="s">
        <v>1320</v>
      </c>
      <c r="F357">
        <v>356</v>
      </c>
      <c r="G357" t="str">
        <f>'Data questionnaire - mobile'!$B$110</f>
        <v>3.1.2.</v>
      </c>
      <c r="H357" t="str">
        <f>'Data questionnaire - mobile'!$E$46</f>
        <v>units</v>
      </c>
      <c r="K357" t="s">
        <v>521</v>
      </c>
      <c r="L357" t="s">
        <v>70</v>
      </c>
      <c r="M357" t="str">
        <f>'Data questionnaire - mobile'!$Q$45</f>
        <v>Q3 2025</v>
      </c>
      <c r="N357">
        <f>'Data questionnaire - mobile'!$Q$110</f>
        <v>0</v>
      </c>
    </row>
    <row r="358" spans="1:14" x14ac:dyDescent="0.45">
      <c r="A358">
        <f>'Overview and definitions'!$C$4</f>
        <v>0</v>
      </c>
      <c r="B358">
        <f>'Overview and definitions'!$C$6</f>
        <v>0</v>
      </c>
      <c r="C358">
        <f>'Overview and definitions'!$C$7</f>
        <v>0</v>
      </c>
      <c r="D358" t="str">
        <f>'Data questionnaire - mobile'!$C$1</f>
        <v>Data questionnaire: Mobile services</v>
      </c>
      <c r="E358" t="s">
        <v>1320</v>
      </c>
      <c r="F358">
        <v>357</v>
      </c>
      <c r="G358" t="str">
        <f>'Data questionnaire - mobile'!$B$111</f>
        <v>3.1.3.</v>
      </c>
      <c r="H358" t="str">
        <f>'Data questionnaire - mobile'!$E$46</f>
        <v>units</v>
      </c>
      <c r="K358" t="s">
        <v>585</v>
      </c>
      <c r="L358" t="s">
        <v>70</v>
      </c>
      <c r="M358" t="str">
        <f>'Data questionnaire - mobile'!$E$45</f>
        <v>Q4 2024</v>
      </c>
      <c r="N358">
        <f>'Data questionnaire - mobile'!$E$111</f>
        <v>0</v>
      </c>
    </row>
    <row r="359" spans="1:14" x14ac:dyDescent="0.45">
      <c r="A359">
        <f>'Overview and definitions'!$C$4</f>
        <v>0</v>
      </c>
      <c r="B359">
        <f>'Overview and definitions'!$C$6</f>
        <v>0</v>
      </c>
      <c r="C359">
        <f>'Overview and definitions'!$C$7</f>
        <v>0</v>
      </c>
      <c r="D359" t="str">
        <f>'Data questionnaire - mobile'!$C$1</f>
        <v>Data questionnaire: Mobile services</v>
      </c>
      <c r="E359" t="s">
        <v>1320</v>
      </c>
      <c r="F359">
        <v>358</v>
      </c>
      <c r="G359" t="str">
        <f>'Data questionnaire - mobile'!$B$111</f>
        <v>3.1.3.</v>
      </c>
      <c r="H359" t="str">
        <f>'Data questionnaire - mobile'!$E$46</f>
        <v>units</v>
      </c>
      <c r="K359" t="s">
        <v>585</v>
      </c>
      <c r="L359" t="s">
        <v>70</v>
      </c>
      <c r="M359" t="str">
        <f>'Data questionnaire - mobile'!$I$45</f>
        <v>Q1 2025</v>
      </c>
      <c r="N359">
        <f>'Data questionnaire - mobile'!$I$111</f>
        <v>0</v>
      </c>
    </row>
    <row r="360" spans="1:14" x14ac:dyDescent="0.45">
      <c r="A360">
        <f>'Overview and definitions'!$C$4</f>
        <v>0</v>
      </c>
      <c r="B360">
        <f>'Overview and definitions'!$C$6</f>
        <v>0</v>
      </c>
      <c r="C360">
        <f>'Overview and definitions'!$C$7</f>
        <v>0</v>
      </c>
      <c r="D360" t="str">
        <f>'Data questionnaire - mobile'!$C$1</f>
        <v>Data questionnaire: Mobile services</v>
      </c>
      <c r="E360" t="s">
        <v>1320</v>
      </c>
      <c r="F360">
        <v>359</v>
      </c>
      <c r="G360" t="str">
        <f>'Data questionnaire - mobile'!$B$111</f>
        <v>3.1.3.</v>
      </c>
      <c r="H360" t="str">
        <f>'Data questionnaire - mobile'!$E$46</f>
        <v>units</v>
      </c>
      <c r="K360" t="s">
        <v>585</v>
      </c>
      <c r="L360" t="s">
        <v>70</v>
      </c>
      <c r="M360" t="str">
        <f>'Data questionnaire - mobile'!$M$45</f>
        <v>Q2 2025</v>
      </c>
      <c r="N360">
        <f>'Data questionnaire - mobile'!$M$111</f>
        <v>0</v>
      </c>
    </row>
    <row r="361" spans="1:14" x14ac:dyDescent="0.45">
      <c r="A361">
        <f>'Overview and definitions'!$C$4</f>
        <v>0</v>
      </c>
      <c r="B361">
        <f>'Overview and definitions'!$C$6</f>
        <v>0</v>
      </c>
      <c r="C361">
        <f>'Overview and definitions'!$C$7</f>
        <v>0</v>
      </c>
      <c r="D361" t="str">
        <f>'Data questionnaire - mobile'!$C$1</f>
        <v>Data questionnaire: Mobile services</v>
      </c>
      <c r="E361" t="s">
        <v>1320</v>
      </c>
      <c r="F361">
        <v>360</v>
      </c>
      <c r="G361" t="str">
        <f>'Data questionnaire - mobile'!$B$111</f>
        <v>3.1.3.</v>
      </c>
      <c r="H361" t="str">
        <f>'Data questionnaire - mobile'!$E$46</f>
        <v>units</v>
      </c>
      <c r="K361" t="s">
        <v>585</v>
      </c>
      <c r="L361" t="s">
        <v>70</v>
      </c>
      <c r="M361" t="str">
        <f>'Data questionnaire - mobile'!$Q$45</f>
        <v>Q3 2025</v>
      </c>
      <c r="N361">
        <f>'Data questionnaire - mobile'!$Q$111</f>
        <v>0</v>
      </c>
    </row>
    <row r="362" spans="1:14" x14ac:dyDescent="0.45">
      <c r="A362">
        <f>'Overview and definitions'!$C$4</f>
        <v>0</v>
      </c>
      <c r="B362">
        <f>'Overview and definitions'!$C$6</f>
        <v>0</v>
      </c>
      <c r="C362">
        <f>'Overview and definitions'!$C$7</f>
        <v>0</v>
      </c>
      <c r="D362" t="str">
        <f>'Data questionnaire - mobile'!$C$1</f>
        <v>Data questionnaire: Mobile services</v>
      </c>
      <c r="E362" t="s">
        <v>1320</v>
      </c>
      <c r="F362">
        <v>361</v>
      </c>
      <c r="G362" t="str">
        <f>'Data questionnaire - mobile'!$B$109</f>
        <v>3.1.1.</v>
      </c>
      <c r="H362" t="s">
        <v>126</v>
      </c>
      <c r="K362" t="s">
        <v>773</v>
      </c>
      <c r="L362" t="s">
        <v>70</v>
      </c>
      <c r="M362" t="str">
        <f>'Data questionnaire - mobile'!$E$45</f>
        <v>Q4 2024</v>
      </c>
      <c r="N362">
        <f>'Data questionnaire - mobile'!$F$109</f>
        <v>0</v>
      </c>
    </row>
    <row r="363" spans="1:14" x14ac:dyDescent="0.45">
      <c r="A363">
        <f>'Overview and definitions'!$C$4</f>
        <v>0</v>
      </c>
      <c r="B363">
        <f>'Overview and definitions'!$C$6</f>
        <v>0</v>
      </c>
      <c r="C363">
        <f>'Overview and definitions'!$C$7</f>
        <v>0</v>
      </c>
      <c r="D363" t="str">
        <f>'Data questionnaire - mobile'!$C$1</f>
        <v>Data questionnaire: Mobile services</v>
      </c>
      <c r="E363" t="s">
        <v>1320</v>
      </c>
      <c r="F363">
        <v>362</v>
      </c>
      <c r="G363" t="str">
        <f>'Data questionnaire - mobile'!$B$109</f>
        <v>3.1.1.</v>
      </c>
      <c r="H363" t="s">
        <v>126</v>
      </c>
      <c r="K363" t="s">
        <v>773</v>
      </c>
      <c r="L363" t="s">
        <v>70</v>
      </c>
      <c r="M363" t="str">
        <f>'Data questionnaire - mobile'!$I$45</f>
        <v>Q1 2025</v>
      </c>
      <c r="N363">
        <f>'Data questionnaire - mobile'!$J$109</f>
        <v>0</v>
      </c>
    </row>
    <row r="364" spans="1:14" x14ac:dyDescent="0.45">
      <c r="A364">
        <f>'Overview and definitions'!$C$4</f>
        <v>0</v>
      </c>
      <c r="B364">
        <f>'Overview and definitions'!$C$6</f>
        <v>0</v>
      </c>
      <c r="C364">
        <f>'Overview and definitions'!$C$7</f>
        <v>0</v>
      </c>
      <c r="D364" t="str">
        <f>'Data questionnaire - mobile'!$C$1</f>
        <v>Data questionnaire: Mobile services</v>
      </c>
      <c r="E364" t="s">
        <v>1320</v>
      </c>
      <c r="F364">
        <v>363</v>
      </c>
      <c r="G364" t="str">
        <f>'Data questionnaire - mobile'!$B$109</f>
        <v>3.1.1.</v>
      </c>
      <c r="H364" t="s">
        <v>126</v>
      </c>
      <c r="K364" t="s">
        <v>773</v>
      </c>
      <c r="L364" t="s">
        <v>70</v>
      </c>
      <c r="M364" t="str">
        <f>'Data questionnaire - mobile'!$M$45</f>
        <v>Q2 2025</v>
      </c>
      <c r="N364">
        <f>'Data questionnaire - mobile'!$N$109</f>
        <v>0</v>
      </c>
    </row>
    <row r="365" spans="1:14" x14ac:dyDescent="0.45">
      <c r="A365">
        <f>'Overview and definitions'!$C$4</f>
        <v>0</v>
      </c>
      <c r="B365">
        <f>'Overview and definitions'!$C$6</f>
        <v>0</v>
      </c>
      <c r="C365">
        <f>'Overview and definitions'!$C$7</f>
        <v>0</v>
      </c>
      <c r="D365" t="str">
        <f>'Data questionnaire - mobile'!$C$1</f>
        <v>Data questionnaire: Mobile services</v>
      </c>
      <c r="E365" t="s">
        <v>1320</v>
      </c>
      <c r="F365">
        <v>364</v>
      </c>
      <c r="G365" t="str">
        <f>'Data questionnaire - mobile'!$B$109</f>
        <v>3.1.1.</v>
      </c>
      <c r="H365" t="s">
        <v>126</v>
      </c>
      <c r="K365" t="s">
        <v>773</v>
      </c>
      <c r="L365" t="s">
        <v>70</v>
      </c>
      <c r="M365" t="str">
        <f>'Data questionnaire - mobile'!$Q$45</f>
        <v>Q3 2025</v>
      </c>
      <c r="N365">
        <f>'Data questionnaire - mobile'!$R$109</f>
        <v>0</v>
      </c>
    </row>
    <row r="366" spans="1:14" x14ac:dyDescent="0.45">
      <c r="A366">
        <f>'Overview and definitions'!$C$4</f>
        <v>0</v>
      </c>
      <c r="B366">
        <f>'Overview and definitions'!$C$6</f>
        <v>0</v>
      </c>
      <c r="C366">
        <f>'Overview and definitions'!$C$7</f>
        <v>0</v>
      </c>
      <c r="D366" t="str">
        <f>'Data questionnaire - mobile'!$C$1</f>
        <v>Data questionnaire: Mobile services</v>
      </c>
      <c r="E366" t="s">
        <v>1320</v>
      </c>
      <c r="F366">
        <v>365</v>
      </c>
      <c r="G366" t="str">
        <f>'Data questionnaire - mobile'!$B$110</f>
        <v>3.1.2.</v>
      </c>
      <c r="H366" t="s">
        <v>126</v>
      </c>
      <c r="K366" t="s">
        <v>521</v>
      </c>
      <c r="L366" t="s">
        <v>70</v>
      </c>
      <c r="M366" t="str">
        <f>'Data questionnaire - mobile'!$E$45</f>
        <v>Q4 2024</v>
      </c>
      <c r="N366">
        <f>'Data questionnaire - mobile'!$F$110</f>
        <v>0</v>
      </c>
    </row>
    <row r="367" spans="1:14" x14ac:dyDescent="0.45">
      <c r="A367">
        <f>'Overview and definitions'!$C$4</f>
        <v>0</v>
      </c>
      <c r="B367">
        <f>'Overview and definitions'!$C$6</f>
        <v>0</v>
      </c>
      <c r="C367">
        <f>'Overview and definitions'!$C$7</f>
        <v>0</v>
      </c>
      <c r="D367" t="str">
        <f>'Data questionnaire - mobile'!$C$1</f>
        <v>Data questionnaire: Mobile services</v>
      </c>
      <c r="E367" t="s">
        <v>1320</v>
      </c>
      <c r="F367">
        <v>366</v>
      </c>
      <c r="G367" t="str">
        <f>'Data questionnaire - mobile'!$B$110</f>
        <v>3.1.2.</v>
      </c>
      <c r="H367" t="s">
        <v>126</v>
      </c>
      <c r="K367" t="s">
        <v>521</v>
      </c>
      <c r="L367" t="s">
        <v>70</v>
      </c>
      <c r="M367" t="str">
        <f>'Data questionnaire - mobile'!$I$45</f>
        <v>Q1 2025</v>
      </c>
      <c r="N367">
        <f>'Data questionnaire - mobile'!$J$110</f>
        <v>0</v>
      </c>
    </row>
    <row r="368" spans="1:14" x14ac:dyDescent="0.45">
      <c r="A368">
        <f>'Overview and definitions'!$C$4</f>
        <v>0</v>
      </c>
      <c r="B368">
        <f>'Overview and definitions'!$C$6</f>
        <v>0</v>
      </c>
      <c r="C368">
        <f>'Overview and definitions'!$C$7</f>
        <v>0</v>
      </c>
      <c r="D368" t="str">
        <f>'Data questionnaire - mobile'!$C$1</f>
        <v>Data questionnaire: Mobile services</v>
      </c>
      <c r="E368" t="s">
        <v>1320</v>
      </c>
      <c r="F368">
        <v>367</v>
      </c>
      <c r="G368" t="str">
        <f>'Data questionnaire - mobile'!$B$110</f>
        <v>3.1.2.</v>
      </c>
      <c r="H368" t="s">
        <v>126</v>
      </c>
      <c r="K368" t="s">
        <v>521</v>
      </c>
      <c r="L368" t="s">
        <v>70</v>
      </c>
      <c r="M368" t="str">
        <f>'Data questionnaire - mobile'!$M$45</f>
        <v>Q2 2025</v>
      </c>
      <c r="N368">
        <f>'Data questionnaire - mobile'!$N$110</f>
        <v>0</v>
      </c>
    </row>
    <row r="369" spans="1:14" x14ac:dyDescent="0.45">
      <c r="A369">
        <f>'Overview and definitions'!$C$4</f>
        <v>0</v>
      </c>
      <c r="B369">
        <f>'Overview and definitions'!$C$6</f>
        <v>0</v>
      </c>
      <c r="C369">
        <f>'Overview and definitions'!$C$7</f>
        <v>0</v>
      </c>
      <c r="D369" t="str">
        <f>'Data questionnaire - mobile'!$C$1</f>
        <v>Data questionnaire: Mobile services</v>
      </c>
      <c r="E369" t="s">
        <v>1320</v>
      </c>
      <c r="F369">
        <v>368</v>
      </c>
      <c r="G369" t="str">
        <f>'Data questionnaire - mobile'!$B$110</f>
        <v>3.1.2.</v>
      </c>
      <c r="H369" t="s">
        <v>126</v>
      </c>
      <c r="K369" t="s">
        <v>521</v>
      </c>
      <c r="L369" t="s">
        <v>70</v>
      </c>
      <c r="M369" t="str">
        <f>'Data questionnaire - mobile'!$Q$45</f>
        <v>Q3 2025</v>
      </c>
      <c r="N369">
        <f>'Data questionnaire - mobile'!$R$110</f>
        <v>0</v>
      </c>
    </row>
    <row r="370" spans="1:14" x14ac:dyDescent="0.45">
      <c r="A370">
        <f>'Overview and definitions'!$C$4</f>
        <v>0</v>
      </c>
      <c r="B370">
        <f>'Overview and definitions'!$C$6</f>
        <v>0</v>
      </c>
      <c r="C370">
        <f>'Overview and definitions'!$C$7</f>
        <v>0</v>
      </c>
      <c r="D370" t="str">
        <f>'Data questionnaire - mobile'!$C$1</f>
        <v>Data questionnaire: Mobile services</v>
      </c>
      <c r="E370" t="s">
        <v>1320</v>
      </c>
      <c r="F370">
        <v>369</v>
      </c>
      <c r="G370" t="str">
        <f>'Data questionnaire - mobile'!$B$111</f>
        <v>3.1.3.</v>
      </c>
      <c r="H370" t="s">
        <v>126</v>
      </c>
      <c r="K370" t="s">
        <v>585</v>
      </c>
      <c r="L370" t="s">
        <v>70</v>
      </c>
      <c r="M370" t="str">
        <f>'Data questionnaire - mobile'!$E$45</f>
        <v>Q4 2024</v>
      </c>
      <c r="N370">
        <f>'Data questionnaire - mobile'!$F$111</f>
        <v>0</v>
      </c>
    </row>
    <row r="371" spans="1:14" x14ac:dyDescent="0.45">
      <c r="A371">
        <f>'Overview and definitions'!$C$4</f>
        <v>0</v>
      </c>
      <c r="B371">
        <f>'Overview and definitions'!$C$6</f>
        <v>0</v>
      </c>
      <c r="C371">
        <f>'Overview and definitions'!$C$7</f>
        <v>0</v>
      </c>
      <c r="D371" t="str">
        <f>'Data questionnaire - mobile'!$C$1</f>
        <v>Data questionnaire: Mobile services</v>
      </c>
      <c r="E371" t="s">
        <v>1320</v>
      </c>
      <c r="F371">
        <v>370</v>
      </c>
      <c r="G371" t="str">
        <f>'Data questionnaire - mobile'!$B$111</f>
        <v>3.1.3.</v>
      </c>
      <c r="H371" t="s">
        <v>126</v>
      </c>
      <c r="K371" t="s">
        <v>585</v>
      </c>
      <c r="L371" t="s">
        <v>70</v>
      </c>
      <c r="M371" t="str">
        <f>'Data questionnaire - mobile'!$I$45</f>
        <v>Q1 2025</v>
      </c>
      <c r="N371">
        <f>'Data questionnaire - mobile'!$J$111</f>
        <v>0</v>
      </c>
    </row>
    <row r="372" spans="1:14" x14ac:dyDescent="0.45">
      <c r="A372">
        <f>'Overview and definitions'!$C$4</f>
        <v>0</v>
      </c>
      <c r="B372">
        <f>'Overview and definitions'!$C$6</f>
        <v>0</v>
      </c>
      <c r="C372">
        <f>'Overview and definitions'!$C$7</f>
        <v>0</v>
      </c>
      <c r="D372" t="str">
        <f>'Data questionnaire - mobile'!$C$1</f>
        <v>Data questionnaire: Mobile services</v>
      </c>
      <c r="E372" t="s">
        <v>1320</v>
      </c>
      <c r="F372">
        <v>371</v>
      </c>
      <c r="G372" t="str">
        <f>'Data questionnaire - mobile'!$B$111</f>
        <v>3.1.3.</v>
      </c>
      <c r="H372" t="s">
        <v>126</v>
      </c>
      <c r="K372" t="s">
        <v>585</v>
      </c>
      <c r="L372" t="s">
        <v>70</v>
      </c>
      <c r="M372" t="str">
        <f>'Data questionnaire - mobile'!$M$45</f>
        <v>Q2 2025</v>
      </c>
      <c r="N372">
        <f>'Data questionnaire - mobile'!$N$111</f>
        <v>0</v>
      </c>
    </row>
    <row r="373" spans="1:14" x14ac:dyDescent="0.45">
      <c r="A373">
        <f>'Overview and definitions'!$C$4</f>
        <v>0</v>
      </c>
      <c r="B373">
        <f>'Overview and definitions'!$C$6</f>
        <v>0</v>
      </c>
      <c r="C373">
        <f>'Overview and definitions'!$C$7</f>
        <v>0</v>
      </c>
      <c r="D373" t="str">
        <f>'Data questionnaire - mobile'!$C$1</f>
        <v>Data questionnaire: Mobile services</v>
      </c>
      <c r="E373" t="s">
        <v>1320</v>
      </c>
      <c r="F373">
        <v>372</v>
      </c>
      <c r="G373" t="str">
        <f>'Data questionnaire - mobile'!$B$111</f>
        <v>3.1.3.</v>
      </c>
      <c r="H373" t="s">
        <v>126</v>
      </c>
      <c r="K373" t="s">
        <v>585</v>
      </c>
      <c r="L373" t="s">
        <v>70</v>
      </c>
      <c r="M373" t="str">
        <f>'Data questionnaire - mobile'!$Q$45</f>
        <v>Q3 2025</v>
      </c>
      <c r="N373">
        <f>'Data questionnaire - mobile'!$R$111</f>
        <v>0</v>
      </c>
    </row>
    <row r="374" spans="1:14" x14ac:dyDescent="0.45">
      <c r="A374">
        <f>'Overview and definitions'!$C$4</f>
        <v>0</v>
      </c>
      <c r="B374">
        <f>'Overview and definitions'!$C$6</f>
        <v>0</v>
      </c>
      <c r="C374">
        <f>'Overview and definitions'!$C$7</f>
        <v>0</v>
      </c>
      <c r="D374" t="str">
        <f>'Data questionnaire - mobile'!$C$1</f>
        <v>Data questionnaire: Mobile services</v>
      </c>
      <c r="E374" t="s">
        <v>1320</v>
      </c>
      <c r="F374">
        <v>373</v>
      </c>
      <c r="G374" t="str">
        <f>'Data questionnaire - mobile'!$B$116</f>
        <v>3.2.1.1.</v>
      </c>
      <c r="H374" t="s">
        <v>1321</v>
      </c>
      <c r="K374" t="s">
        <v>773</v>
      </c>
      <c r="L374" t="s">
        <v>70</v>
      </c>
      <c r="M374" t="str">
        <f>'Data questionnaire - mobile'!$E$45</f>
        <v>Q4 2024</v>
      </c>
      <c r="N374">
        <f>'Data questionnaire - mobile'!$E$116</f>
        <v>0</v>
      </c>
    </row>
    <row r="375" spans="1:14" x14ac:dyDescent="0.45">
      <c r="A375">
        <f>'Overview and definitions'!$C$4</f>
        <v>0</v>
      </c>
      <c r="B375">
        <f>'Overview and definitions'!$C$6</f>
        <v>0</v>
      </c>
      <c r="C375">
        <f>'Overview and definitions'!$C$7</f>
        <v>0</v>
      </c>
      <c r="D375" t="str">
        <f>'Data questionnaire - mobile'!$C$1</f>
        <v>Data questionnaire: Mobile services</v>
      </c>
      <c r="E375" t="s">
        <v>1320</v>
      </c>
      <c r="F375">
        <v>374</v>
      </c>
      <c r="G375" t="str">
        <f>'Data questionnaire - mobile'!$B$116</f>
        <v>3.2.1.1.</v>
      </c>
      <c r="H375" t="s">
        <v>1321</v>
      </c>
      <c r="K375" t="s">
        <v>773</v>
      </c>
      <c r="L375" t="s">
        <v>70</v>
      </c>
      <c r="M375" t="str">
        <f>'Data questionnaire - mobile'!$I$45</f>
        <v>Q1 2025</v>
      </c>
      <c r="N375">
        <f>'Data questionnaire - mobile'!$I$116</f>
        <v>0</v>
      </c>
    </row>
    <row r="376" spans="1:14" x14ac:dyDescent="0.45">
      <c r="A376">
        <f>'Overview and definitions'!$C$4</f>
        <v>0</v>
      </c>
      <c r="B376">
        <f>'Overview and definitions'!$C$6</f>
        <v>0</v>
      </c>
      <c r="C376">
        <f>'Overview and definitions'!$C$7</f>
        <v>0</v>
      </c>
      <c r="D376" t="str">
        <f>'Data questionnaire - mobile'!$C$1</f>
        <v>Data questionnaire: Mobile services</v>
      </c>
      <c r="E376" t="s">
        <v>1320</v>
      </c>
      <c r="F376">
        <v>375</v>
      </c>
      <c r="G376" t="str">
        <f>'Data questionnaire - mobile'!$B$116</f>
        <v>3.2.1.1.</v>
      </c>
      <c r="H376" t="s">
        <v>1321</v>
      </c>
      <c r="K376" t="s">
        <v>773</v>
      </c>
      <c r="L376" t="s">
        <v>70</v>
      </c>
      <c r="M376" t="str">
        <f>'Data questionnaire - mobile'!$M$45</f>
        <v>Q2 2025</v>
      </c>
      <c r="N376">
        <f>'Data questionnaire - mobile'!$M$116</f>
        <v>0</v>
      </c>
    </row>
    <row r="377" spans="1:14" x14ac:dyDescent="0.45">
      <c r="A377">
        <f>'Overview and definitions'!$C$4</f>
        <v>0</v>
      </c>
      <c r="B377">
        <f>'Overview and definitions'!$C$6</f>
        <v>0</v>
      </c>
      <c r="C377">
        <f>'Overview and definitions'!$C$7</f>
        <v>0</v>
      </c>
      <c r="D377" t="str">
        <f>'Data questionnaire - mobile'!$C$1</f>
        <v>Data questionnaire: Mobile services</v>
      </c>
      <c r="E377" t="s">
        <v>1320</v>
      </c>
      <c r="F377">
        <v>376</v>
      </c>
      <c r="G377" t="str">
        <f>'Data questionnaire - mobile'!$B$116</f>
        <v>3.2.1.1.</v>
      </c>
      <c r="H377" t="s">
        <v>1321</v>
      </c>
      <c r="K377" t="s">
        <v>773</v>
      </c>
      <c r="L377" t="s">
        <v>70</v>
      </c>
      <c r="M377" t="str">
        <f>'Data questionnaire - mobile'!$Q$45</f>
        <v>Q3 2025</v>
      </c>
      <c r="N377">
        <f>'Data questionnaire - mobile'!$Q$116</f>
        <v>0</v>
      </c>
    </row>
    <row r="378" spans="1:14" x14ac:dyDescent="0.45">
      <c r="A378">
        <f>'Overview and definitions'!$C$4</f>
        <v>0</v>
      </c>
      <c r="B378">
        <f>'Overview and definitions'!$C$6</f>
        <v>0</v>
      </c>
      <c r="C378">
        <f>'Overview and definitions'!$C$7</f>
        <v>0</v>
      </c>
      <c r="D378" t="str">
        <f>'Data questionnaire - mobile'!$C$1</f>
        <v>Data questionnaire: Mobile services</v>
      </c>
      <c r="E378" t="s">
        <v>1320</v>
      </c>
      <c r="F378">
        <v>377</v>
      </c>
      <c r="G378" t="str">
        <f>'Data questionnaire - mobile'!$B$117</f>
        <v>3.2.1.2.</v>
      </c>
      <c r="H378" t="s">
        <v>1321</v>
      </c>
      <c r="K378" t="s">
        <v>773</v>
      </c>
      <c r="L378" t="s">
        <v>70</v>
      </c>
      <c r="M378" t="str">
        <f>'Data questionnaire - mobile'!$E$45</f>
        <v>Q4 2024</v>
      </c>
      <c r="N378">
        <f>'Data questionnaire - mobile'!$E$117</f>
        <v>0</v>
      </c>
    </row>
    <row r="379" spans="1:14" x14ac:dyDescent="0.45">
      <c r="A379">
        <f>'Overview and definitions'!$C$4</f>
        <v>0</v>
      </c>
      <c r="B379">
        <f>'Overview and definitions'!$C$6</f>
        <v>0</v>
      </c>
      <c r="C379">
        <f>'Overview and definitions'!$C$7</f>
        <v>0</v>
      </c>
      <c r="D379" t="str">
        <f>'Data questionnaire - mobile'!$C$1</f>
        <v>Data questionnaire: Mobile services</v>
      </c>
      <c r="E379" t="s">
        <v>1320</v>
      </c>
      <c r="F379">
        <v>378</v>
      </c>
      <c r="G379" t="str">
        <f>'Data questionnaire - mobile'!$B$117</f>
        <v>3.2.1.2.</v>
      </c>
      <c r="H379" t="s">
        <v>1321</v>
      </c>
      <c r="K379" t="s">
        <v>773</v>
      </c>
      <c r="L379" t="s">
        <v>70</v>
      </c>
      <c r="M379" t="str">
        <f>'Data questionnaire - mobile'!$I$45</f>
        <v>Q1 2025</v>
      </c>
      <c r="N379">
        <f>'Data questionnaire - mobile'!$I$117</f>
        <v>0</v>
      </c>
    </row>
    <row r="380" spans="1:14" x14ac:dyDescent="0.45">
      <c r="A380">
        <f>'Overview and definitions'!$C$4</f>
        <v>0</v>
      </c>
      <c r="B380">
        <f>'Overview and definitions'!$C$6</f>
        <v>0</v>
      </c>
      <c r="C380">
        <f>'Overview and definitions'!$C$7</f>
        <v>0</v>
      </c>
      <c r="D380" t="str">
        <f>'Data questionnaire - mobile'!$C$1</f>
        <v>Data questionnaire: Mobile services</v>
      </c>
      <c r="E380" t="s">
        <v>1320</v>
      </c>
      <c r="F380">
        <v>379</v>
      </c>
      <c r="G380" t="str">
        <f>'Data questionnaire - mobile'!$B$117</f>
        <v>3.2.1.2.</v>
      </c>
      <c r="H380" t="s">
        <v>1321</v>
      </c>
      <c r="K380" t="s">
        <v>773</v>
      </c>
      <c r="L380" t="s">
        <v>70</v>
      </c>
      <c r="M380" t="str">
        <f>'Data questionnaire - mobile'!$M$45</f>
        <v>Q2 2025</v>
      </c>
      <c r="N380">
        <f>'Data questionnaire - mobile'!$M$117</f>
        <v>0</v>
      </c>
    </row>
    <row r="381" spans="1:14" x14ac:dyDescent="0.45">
      <c r="A381">
        <f>'Overview and definitions'!$C$4</f>
        <v>0</v>
      </c>
      <c r="B381">
        <f>'Overview and definitions'!$C$6</f>
        <v>0</v>
      </c>
      <c r="C381">
        <f>'Overview and definitions'!$C$7</f>
        <v>0</v>
      </c>
      <c r="D381" t="str">
        <f>'Data questionnaire - mobile'!$C$1</f>
        <v>Data questionnaire: Mobile services</v>
      </c>
      <c r="E381" t="s">
        <v>1320</v>
      </c>
      <c r="F381">
        <v>380</v>
      </c>
      <c r="G381" t="str">
        <f>'Data questionnaire - mobile'!$B$117</f>
        <v>3.2.1.2.</v>
      </c>
      <c r="H381" t="s">
        <v>1321</v>
      </c>
      <c r="K381" t="s">
        <v>773</v>
      </c>
      <c r="L381" t="s">
        <v>70</v>
      </c>
      <c r="M381" t="str">
        <f>'Data questionnaire - mobile'!$Q$45</f>
        <v>Q3 2025</v>
      </c>
      <c r="N381">
        <f>'Data questionnaire - mobile'!$Q$117</f>
        <v>0</v>
      </c>
    </row>
    <row r="382" spans="1:14" x14ac:dyDescent="0.45">
      <c r="A382">
        <f>'Overview and definitions'!$C$4</f>
        <v>0</v>
      </c>
      <c r="B382">
        <f>'Overview and definitions'!$C$6</f>
        <v>0</v>
      </c>
      <c r="C382">
        <f>'Overview and definitions'!$C$7</f>
        <v>0</v>
      </c>
      <c r="D382" t="str">
        <f>'Data questionnaire - mobile'!$C$1</f>
        <v>Data questionnaire: Mobile services</v>
      </c>
      <c r="E382" t="s">
        <v>1320</v>
      </c>
      <c r="F382">
        <v>381</v>
      </c>
      <c r="G382" t="str">
        <f>'Data questionnaire - mobile'!$B$118</f>
        <v>3.2.1.3.</v>
      </c>
      <c r="H382" t="s">
        <v>1321</v>
      </c>
      <c r="K382" t="s">
        <v>773</v>
      </c>
      <c r="L382" t="s">
        <v>70</v>
      </c>
      <c r="M382" t="str">
        <f>'Data questionnaire - mobile'!$E$45</f>
        <v>Q4 2024</v>
      </c>
      <c r="N382">
        <f>'Data questionnaire - mobile'!$E$118</f>
        <v>0</v>
      </c>
    </row>
    <row r="383" spans="1:14" x14ac:dyDescent="0.45">
      <c r="A383">
        <f>'Overview and definitions'!$C$4</f>
        <v>0</v>
      </c>
      <c r="B383">
        <f>'Overview and definitions'!$C$6</f>
        <v>0</v>
      </c>
      <c r="C383">
        <f>'Overview and definitions'!$C$7</f>
        <v>0</v>
      </c>
      <c r="D383" t="str">
        <f>'Data questionnaire - mobile'!$C$1</f>
        <v>Data questionnaire: Mobile services</v>
      </c>
      <c r="E383" t="s">
        <v>1320</v>
      </c>
      <c r="F383">
        <v>382</v>
      </c>
      <c r="G383" t="str">
        <f>'Data questionnaire - mobile'!$B$118</f>
        <v>3.2.1.3.</v>
      </c>
      <c r="H383" t="s">
        <v>1321</v>
      </c>
      <c r="K383" t="s">
        <v>773</v>
      </c>
      <c r="L383" t="s">
        <v>70</v>
      </c>
      <c r="M383" t="str">
        <f>'Data questionnaire - mobile'!$I$45</f>
        <v>Q1 2025</v>
      </c>
      <c r="N383">
        <f>'Data questionnaire - mobile'!$I$118</f>
        <v>0</v>
      </c>
    </row>
    <row r="384" spans="1:14" x14ac:dyDescent="0.45">
      <c r="A384">
        <f>'Overview and definitions'!$C$4</f>
        <v>0</v>
      </c>
      <c r="B384">
        <f>'Overview and definitions'!$C$6</f>
        <v>0</v>
      </c>
      <c r="C384">
        <f>'Overview and definitions'!$C$7</f>
        <v>0</v>
      </c>
      <c r="D384" t="str">
        <f>'Data questionnaire - mobile'!$C$1</f>
        <v>Data questionnaire: Mobile services</v>
      </c>
      <c r="E384" t="s">
        <v>1320</v>
      </c>
      <c r="F384">
        <v>383</v>
      </c>
      <c r="G384" t="str">
        <f>'Data questionnaire - mobile'!$B$118</f>
        <v>3.2.1.3.</v>
      </c>
      <c r="H384" t="s">
        <v>1321</v>
      </c>
      <c r="K384" t="s">
        <v>773</v>
      </c>
      <c r="L384" t="s">
        <v>70</v>
      </c>
      <c r="M384" t="str">
        <f>'Data questionnaire - mobile'!$M$45</f>
        <v>Q2 2025</v>
      </c>
      <c r="N384">
        <f>'Data questionnaire - mobile'!$M$118</f>
        <v>0</v>
      </c>
    </row>
    <row r="385" spans="1:14" x14ac:dyDescent="0.45">
      <c r="A385">
        <f>'Overview and definitions'!$C$4</f>
        <v>0</v>
      </c>
      <c r="B385">
        <f>'Overview and definitions'!$C$6</f>
        <v>0</v>
      </c>
      <c r="C385">
        <f>'Overview and definitions'!$C$7</f>
        <v>0</v>
      </c>
      <c r="D385" t="str">
        <f>'Data questionnaire - mobile'!$C$1</f>
        <v>Data questionnaire: Mobile services</v>
      </c>
      <c r="E385" t="s">
        <v>1320</v>
      </c>
      <c r="F385">
        <v>384</v>
      </c>
      <c r="G385" t="str">
        <f>'Data questionnaire - mobile'!$B$118</f>
        <v>3.2.1.3.</v>
      </c>
      <c r="H385" t="s">
        <v>1321</v>
      </c>
      <c r="K385" t="s">
        <v>773</v>
      </c>
      <c r="L385" t="s">
        <v>70</v>
      </c>
      <c r="M385" t="str">
        <f>'Data questionnaire - mobile'!$Q$45</f>
        <v>Q3 2025</v>
      </c>
      <c r="N385">
        <f>'Data questionnaire - mobile'!$Q$118</f>
        <v>0</v>
      </c>
    </row>
    <row r="386" spans="1:14" x14ac:dyDescent="0.45">
      <c r="A386">
        <f>'Overview and definitions'!$C$4</f>
        <v>0</v>
      </c>
      <c r="B386">
        <f>'Overview and definitions'!$C$6</f>
        <v>0</v>
      </c>
      <c r="C386">
        <f>'Overview and definitions'!$C$7</f>
        <v>0</v>
      </c>
      <c r="D386" t="str">
        <f>'Data questionnaire - mobile'!$C$1</f>
        <v>Data questionnaire: Mobile services</v>
      </c>
      <c r="E386" t="s">
        <v>1320</v>
      </c>
      <c r="F386">
        <v>385</v>
      </c>
      <c r="G386" t="str">
        <f>'Data questionnaire - mobile'!$B$116</f>
        <v>3.2.1.1.</v>
      </c>
      <c r="H386" t="s">
        <v>1322</v>
      </c>
      <c r="K386" t="s">
        <v>773</v>
      </c>
      <c r="L386" t="s">
        <v>70</v>
      </c>
      <c r="M386" t="str">
        <f>'Data questionnaire - mobile'!$E$45</f>
        <v>Q4 2024</v>
      </c>
      <c r="N386">
        <f>'Data questionnaire - mobile'!$F$116</f>
        <v>0</v>
      </c>
    </row>
    <row r="387" spans="1:14" x14ac:dyDescent="0.45">
      <c r="A387">
        <f>'Overview and definitions'!$C$4</f>
        <v>0</v>
      </c>
      <c r="B387">
        <f>'Overview and definitions'!$C$6</f>
        <v>0</v>
      </c>
      <c r="C387">
        <f>'Overview and definitions'!$C$7</f>
        <v>0</v>
      </c>
      <c r="D387" t="str">
        <f>'Data questionnaire - mobile'!$C$1</f>
        <v>Data questionnaire: Mobile services</v>
      </c>
      <c r="E387" t="s">
        <v>1320</v>
      </c>
      <c r="F387">
        <v>386</v>
      </c>
      <c r="G387" t="str">
        <f>'Data questionnaire - mobile'!$B$116</f>
        <v>3.2.1.1.</v>
      </c>
      <c r="H387" t="s">
        <v>1322</v>
      </c>
      <c r="K387" t="s">
        <v>773</v>
      </c>
      <c r="L387" t="s">
        <v>70</v>
      </c>
      <c r="M387" t="str">
        <f>'Data questionnaire - mobile'!$I$45</f>
        <v>Q1 2025</v>
      </c>
      <c r="N387">
        <f>'Data questionnaire - mobile'!$J$116</f>
        <v>0</v>
      </c>
    </row>
    <row r="388" spans="1:14" x14ac:dyDescent="0.45">
      <c r="A388">
        <f>'Overview and definitions'!$C$4</f>
        <v>0</v>
      </c>
      <c r="B388">
        <f>'Overview and definitions'!$C$6</f>
        <v>0</v>
      </c>
      <c r="C388">
        <f>'Overview and definitions'!$C$7</f>
        <v>0</v>
      </c>
      <c r="D388" t="str">
        <f>'Data questionnaire - mobile'!$C$1</f>
        <v>Data questionnaire: Mobile services</v>
      </c>
      <c r="E388" t="s">
        <v>1320</v>
      </c>
      <c r="F388">
        <v>387</v>
      </c>
      <c r="G388" t="str">
        <f>'Data questionnaire - mobile'!$B$116</f>
        <v>3.2.1.1.</v>
      </c>
      <c r="H388" t="s">
        <v>1322</v>
      </c>
      <c r="K388" t="s">
        <v>773</v>
      </c>
      <c r="L388" t="s">
        <v>70</v>
      </c>
      <c r="M388" t="str">
        <f>'Data questionnaire - mobile'!$M$45</f>
        <v>Q2 2025</v>
      </c>
      <c r="N388">
        <f>'Data questionnaire - mobile'!$N$116</f>
        <v>0</v>
      </c>
    </row>
    <row r="389" spans="1:14" x14ac:dyDescent="0.45">
      <c r="A389">
        <f>'Overview and definitions'!$C$4</f>
        <v>0</v>
      </c>
      <c r="B389">
        <f>'Overview and definitions'!$C$6</f>
        <v>0</v>
      </c>
      <c r="C389">
        <f>'Overview and definitions'!$C$7</f>
        <v>0</v>
      </c>
      <c r="D389" t="str">
        <f>'Data questionnaire - mobile'!$C$1</f>
        <v>Data questionnaire: Mobile services</v>
      </c>
      <c r="E389" t="s">
        <v>1320</v>
      </c>
      <c r="F389">
        <v>388</v>
      </c>
      <c r="G389" t="str">
        <f>'Data questionnaire - mobile'!$B$116</f>
        <v>3.2.1.1.</v>
      </c>
      <c r="H389" t="s">
        <v>1322</v>
      </c>
      <c r="K389" t="s">
        <v>773</v>
      </c>
      <c r="L389" t="s">
        <v>70</v>
      </c>
      <c r="M389" t="str">
        <f>'Data questionnaire - mobile'!$Q$45</f>
        <v>Q3 2025</v>
      </c>
      <c r="N389">
        <f>'Data questionnaire - mobile'!$R$116</f>
        <v>0</v>
      </c>
    </row>
    <row r="390" spans="1:14" x14ac:dyDescent="0.45">
      <c r="A390">
        <f>'Overview and definitions'!$C$4</f>
        <v>0</v>
      </c>
      <c r="B390">
        <f>'Overview and definitions'!$C$6</f>
        <v>0</v>
      </c>
      <c r="C390">
        <f>'Overview and definitions'!$C$7</f>
        <v>0</v>
      </c>
      <c r="D390" t="str">
        <f>'Data questionnaire - mobile'!$C$1</f>
        <v>Data questionnaire: Mobile services</v>
      </c>
      <c r="E390" t="s">
        <v>1320</v>
      </c>
      <c r="F390">
        <v>389</v>
      </c>
      <c r="G390" t="str">
        <f>'Data questionnaire - mobile'!$B$117</f>
        <v>3.2.1.2.</v>
      </c>
      <c r="H390" t="s">
        <v>1322</v>
      </c>
      <c r="K390" t="s">
        <v>773</v>
      </c>
      <c r="L390" t="s">
        <v>70</v>
      </c>
      <c r="M390" t="str">
        <f>'Data questionnaire - mobile'!$E$45</f>
        <v>Q4 2024</v>
      </c>
      <c r="N390">
        <f>'Data questionnaire - mobile'!$F$117</f>
        <v>0</v>
      </c>
    </row>
    <row r="391" spans="1:14" x14ac:dyDescent="0.45">
      <c r="A391">
        <f>'Overview and definitions'!$C$4</f>
        <v>0</v>
      </c>
      <c r="B391">
        <f>'Overview and definitions'!$C$6</f>
        <v>0</v>
      </c>
      <c r="C391">
        <f>'Overview and definitions'!$C$7</f>
        <v>0</v>
      </c>
      <c r="D391" t="str">
        <f>'Data questionnaire - mobile'!$C$1</f>
        <v>Data questionnaire: Mobile services</v>
      </c>
      <c r="E391" t="s">
        <v>1320</v>
      </c>
      <c r="F391">
        <v>390</v>
      </c>
      <c r="G391" t="str">
        <f>'Data questionnaire - mobile'!$B$117</f>
        <v>3.2.1.2.</v>
      </c>
      <c r="H391" t="s">
        <v>1322</v>
      </c>
      <c r="K391" t="s">
        <v>773</v>
      </c>
      <c r="L391" t="s">
        <v>70</v>
      </c>
      <c r="M391" t="str">
        <f>'Data questionnaire - mobile'!$I$45</f>
        <v>Q1 2025</v>
      </c>
      <c r="N391">
        <f>'Data questionnaire - mobile'!$J$117</f>
        <v>0</v>
      </c>
    </row>
    <row r="392" spans="1:14" x14ac:dyDescent="0.45">
      <c r="A392">
        <f>'Overview and definitions'!$C$4</f>
        <v>0</v>
      </c>
      <c r="B392">
        <f>'Overview and definitions'!$C$6</f>
        <v>0</v>
      </c>
      <c r="C392">
        <f>'Overview and definitions'!$C$7</f>
        <v>0</v>
      </c>
      <c r="D392" t="str">
        <f>'Data questionnaire - mobile'!$C$1</f>
        <v>Data questionnaire: Mobile services</v>
      </c>
      <c r="E392" t="s">
        <v>1320</v>
      </c>
      <c r="F392">
        <v>391</v>
      </c>
      <c r="G392" t="str">
        <f>'Data questionnaire - mobile'!$B$117</f>
        <v>3.2.1.2.</v>
      </c>
      <c r="H392" t="s">
        <v>1322</v>
      </c>
      <c r="K392" t="s">
        <v>773</v>
      </c>
      <c r="L392" t="s">
        <v>70</v>
      </c>
      <c r="M392" t="str">
        <f>'Data questionnaire - mobile'!$M$45</f>
        <v>Q2 2025</v>
      </c>
      <c r="N392">
        <f>'Data questionnaire - mobile'!$N$117</f>
        <v>0</v>
      </c>
    </row>
    <row r="393" spans="1:14" x14ac:dyDescent="0.45">
      <c r="A393">
        <f>'Overview and definitions'!$C$4</f>
        <v>0</v>
      </c>
      <c r="B393">
        <f>'Overview and definitions'!$C$6</f>
        <v>0</v>
      </c>
      <c r="C393">
        <f>'Overview and definitions'!$C$7</f>
        <v>0</v>
      </c>
      <c r="D393" t="str">
        <f>'Data questionnaire - mobile'!$C$1</f>
        <v>Data questionnaire: Mobile services</v>
      </c>
      <c r="E393" t="s">
        <v>1320</v>
      </c>
      <c r="F393">
        <v>392</v>
      </c>
      <c r="G393" t="str">
        <f>'Data questionnaire - mobile'!$B$117</f>
        <v>3.2.1.2.</v>
      </c>
      <c r="H393" t="s">
        <v>1322</v>
      </c>
      <c r="K393" t="s">
        <v>773</v>
      </c>
      <c r="L393" t="s">
        <v>70</v>
      </c>
      <c r="M393" t="str">
        <f>'Data questionnaire - mobile'!$Q$45</f>
        <v>Q3 2025</v>
      </c>
      <c r="N393">
        <f>'Data questionnaire - mobile'!$R$117</f>
        <v>0</v>
      </c>
    </row>
    <row r="394" spans="1:14" x14ac:dyDescent="0.45">
      <c r="A394">
        <f>'Overview and definitions'!$C$4</f>
        <v>0</v>
      </c>
      <c r="B394">
        <f>'Overview and definitions'!$C$6</f>
        <v>0</v>
      </c>
      <c r="C394">
        <f>'Overview and definitions'!$C$7</f>
        <v>0</v>
      </c>
      <c r="D394" t="str">
        <f>'Data questionnaire - mobile'!$C$1</f>
        <v>Data questionnaire: Mobile services</v>
      </c>
      <c r="E394" t="s">
        <v>1320</v>
      </c>
      <c r="F394">
        <v>393</v>
      </c>
      <c r="G394" t="str">
        <f>'Data questionnaire - mobile'!$B$118</f>
        <v>3.2.1.3.</v>
      </c>
      <c r="H394" t="s">
        <v>1322</v>
      </c>
      <c r="K394" t="s">
        <v>773</v>
      </c>
      <c r="L394" t="s">
        <v>70</v>
      </c>
      <c r="M394" t="str">
        <f>'Data questionnaire - mobile'!$E$45</f>
        <v>Q4 2024</v>
      </c>
      <c r="N394">
        <f>'Data questionnaire - mobile'!$F$118</f>
        <v>0</v>
      </c>
    </row>
    <row r="395" spans="1:14" x14ac:dyDescent="0.45">
      <c r="A395">
        <f>'Overview and definitions'!$C$4</f>
        <v>0</v>
      </c>
      <c r="B395">
        <f>'Overview and definitions'!$C$6</f>
        <v>0</v>
      </c>
      <c r="C395">
        <f>'Overview and definitions'!$C$7</f>
        <v>0</v>
      </c>
      <c r="D395" t="str">
        <f>'Data questionnaire - mobile'!$C$1</f>
        <v>Data questionnaire: Mobile services</v>
      </c>
      <c r="E395" t="s">
        <v>1320</v>
      </c>
      <c r="F395">
        <v>394</v>
      </c>
      <c r="G395" t="str">
        <f>'Data questionnaire - mobile'!$B$118</f>
        <v>3.2.1.3.</v>
      </c>
      <c r="H395" t="s">
        <v>1322</v>
      </c>
      <c r="K395" t="s">
        <v>773</v>
      </c>
      <c r="L395" t="s">
        <v>70</v>
      </c>
      <c r="M395" t="str">
        <f>'Data questionnaire - mobile'!$I$45</f>
        <v>Q1 2025</v>
      </c>
      <c r="N395">
        <f>'Data questionnaire - mobile'!$J$118</f>
        <v>0</v>
      </c>
    </row>
    <row r="396" spans="1:14" x14ac:dyDescent="0.45">
      <c r="A396">
        <f>'Overview and definitions'!$C$4</f>
        <v>0</v>
      </c>
      <c r="B396">
        <f>'Overview and definitions'!$C$6</f>
        <v>0</v>
      </c>
      <c r="C396">
        <f>'Overview and definitions'!$C$7</f>
        <v>0</v>
      </c>
      <c r="D396" t="str">
        <f>'Data questionnaire - mobile'!$C$1</f>
        <v>Data questionnaire: Mobile services</v>
      </c>
      <c r="E396" t="s">
        <v>1320</v>
      </c>
      <c r="F396">
        <v>395</v>
      </c>
      <c r="G396" t="str">
        <f>'Data questionnaire - mobile'!$B$118</f>
        <v>3.2.1.3.</v>
      </c>
      <c r="H396" t="s">
        <v>1322</v>
      </c>
      <c r="K396" t="s">
        <v>773</v>
      </c>
      <c r="L396" t="s">
        <v>70</v>
      </c>
      <c r="M396" t="str">
        <f>'Data questionnaire - mobile'!$M$45</f>
        <v>Q2 2025</v>
      </c>
      <c r="N396">
        <f>'Data questionnaire - mobile'!$N$118</f>
        <v>0</v>
      </c>
    </row>
    <row r="397" spans="1:14" x14ac:dyDescent="0.45">
      <c r="A397">
        <f>'Overview and definitions'!$C$4</f>
        <v>0</v>
      </c>
      <c r="B397">
        <f>'Overview and definitions'!$C$6</f>
        <v>0</v>
      </c>
      <c r="C397">
        <f>'Overview and definitions'!$C$7</f>
        <v>0</v>
      </c>
      <c r="D397" t="str">
        <f>'Data questionnaire - mobile'!$C$1</f>
        <v>Data questionnaire: Mobile services</v>
      </c>
      <c r="E397" t="s">
        <v>1320</v>
      </c>
      <c r="F397">
        <v>396</v>
      </c>
      <c r="G397" t="str">
        <f>'Data questionnaire - mobile'!$B$118</f>
        <v>3.2.1.3.</v>
      </c>
      <c r="H397" t="s">
        <v>1322</v>
      </c>
      <c r="K397" t="s">
        <v>773</v>
      </c>
      <c r="L397" t="s">
        <v>70</v>
      </c>
      <c r="M397" t="str">
        <f>'Data questionnaire - mobile'!$Q$45</f>
        <v>Q3 2025</v>
      </c>
      <c r="N397">
        <f>'Data questionnaire - mobile'!$R$118</f>
        <v>0</v>
      </c>
    </row>
    <row r="398" spans="1:14" x14ac:dyDescent="0.45">
      <c r="A398">
        <f>'Overview and definitions'!$C$4</f>
        <v>0</v>
      </c>
      <c r="B398">
        <f>'Overview and definitions'!$C$6</f>
        <v>0</v>
      </c>
      <c r="C398">
        <f>'Overview and definitions'!$C$7</f>
        <v>0</v>
      </c>
      <c r="D398" t="str">
        <f>'Data questionnaire - mobile'!$C$1</f>
        <v>Data questionnaire: Mobile services</v>
      </c>
      <c r="E398" t="s">
        <v>1320</v>
      </c>
      <c r="F398">
        <v>397</v>
      </c>
      <c r="G398" t="str">
        <f>'Data questionnaire - mobile'!$B$120</f>
        <v>3.2.2.1.</v>
      </c>
      <c r="H398" t="s">
        <v>1321</v>
      </c>
      <c r="K398" t="s">
        <v>521</v>
      </c>
      <c r="L398" t="s">
        <v>70</v>
      </c>
      <c r="M398" t="str">
        <f>'Data questionnaire - mobile'!$E$45</f>
        <v>Q4 2024</v>
      </c>
      <c r="N398">
        <f>'Data questionnaire - mobile'!$E$120</f>
        <v>0</v>
      </c>
    </row>
    <row r="399" spans="1:14" x14ac:dyDescent="0.45">
      <c r="A399">
        <f>'Overview and definitions'!$C$4</f>
        <v>0</v>
      </c>
      <c r="B399">
        <f>'Overview and definitions'!$C$6</f>
        <v>0</v>
      </c>
      <c r="C399">
        <f>'Overview and definitions'!$C$7</f>
        <v>0</v>
      </c>
      <c r="D399" t="str">
        <f>'Data questionnaire - mobile'!$C$1</f>
        <v>Data questionnaire: Mobile services</v>
      </c>
      <c r="E399" t="s">
        <v>1320</v>
      </c>
      <c r="F399">
        <v>398</v>
      </c>
      <c r="G399" t="str">
        <f>'Data questionnaire - mobile'!$B$120</f>
        <v>3.2.2.1.</v>
      </c>
      <c r="H399" t="s">
        <v>1321</v>
      </c>
      <c r="K399" t="s">
        <v>521</v>
      </c>
      <c r="L399" t="s">
        <v>70</v>
      </c>
      <c r="M399" t="str">
        <f>'Data questionnaire - mobile'!$I$45</f>
        <v>Q1 2025</v>
      </c>
      <c r="N399">
        <f>'Data questionnaire - mobile'!$I$120</f>
        <v>0</v>
      </c>
    </row>
    <row r="400" spans="1:14" x14ac:dyDescent="0.45">
      <c r="A400">
        <f>'Overview and definitions'!$C$4</f>
        <v>0</v>
      </c>
      <c r="B400">
        <f>'Overview and definitions'!$C$6</f>
        <v>0</v>
      </c>
      <c r="C400">
        <f>'Overview and definitions'!$C$7</f>
        <v>0</v>
      </c>
      <c r="D400" t="str">
        <f>'Data questionnaire - mobile'!$C$1</f>
        <v>Data questionnaire: Mobile services</v>
      </c>
      <c r="E400" t="s">
        <v>1320</v>
      </c>
      <c r="F400">
        <v>399</v>
      </c>
      <c r="G400" t="str">
        <f>'Data questionnaire - mobile'!$B$120</f>
        <v>3.2.2.1.</v>
      </c>
      <c r="H400" t="s">
        <v>1321</v>
      </c>
      <c r="K400" t="s">
        <v>521</v>
      </c>
      <c r="L400" t="s">
        <v>70</v>
      </c>
      <c r="M400" t="str">
        <f>'Data questionnaire - mobile'!$M$45</f>
        <v>Q2 2025</v>
      </c>
      <c r="N400">
        <f>'Data questionnaire - mobile'!$M$120</f>
        <v>0</v>
      </c>
    </row>
    <row r="401" spans="1:14" x14ac:dyDescent="0.45">
      <c r="A401">
        <f>'Overview and definitions'!$C$4</f>
        <v>0</v>
      </c>
      <c r="B401">
        <f>'Overview and definitions'!$C$6</f>
        <v>0</v>
      </c>
      <c r="C401">
        <f>'Overview and definitions'!$C$7</f>
        <v>0</v>
      </c>
      <c r="D401" t="str">
        <f>'Data questionnaire - mobile'!$C$1</f>
        <v>Data questionnaire: Mobile services</v>
      </c>
      <c r="E401" t="s">
        <v>1320</v>
      </c>
      <c r="F401">
        <v>400</v>
      </c>
      <c r="G401" t="str">
        <f>'Data questionnaire - mobile'!$B$120</f>
        <v>3.2.2.1.</v>
      </c>
      <c r="H401" t="s">
        <v>1321</v>
      </c>
      <c r="K401" t="s">
        <v>521</v>
      </c>
      <c r="L401" t="s">
        <v>70</v>
      </c>
      <c r="M401" t="str">
        <f>'Data questionnaire - mobile'!$Q$45</f>
        <v>Q3 2025</v>
      </c>
      <c r="N401">
        <f>'Data questionnaire - mobile'!$Q$120</f>
        <v>0</v>
      </c>
    </row>
    <row r="402" spans="1:14" x14ac:dyDescent="0.45">
      <c r="A402">
        <f>'Overview and definitions'!$C$4</f>
        <v>0</v>
      </c>
      <c r="B402">
        <f>'Overview and definitions'!$C$6</f>
        <v>0</v>
      </c>
      <c r="C402">
        <f>'Overview and definitions'!$C$7</f>
        <v>0</v>
      </c>
      <c r="D402" t="str">
        <f>'Data questionnaire - mobile'!$C$1</f>
        <v>Data questionnaire: Mobile services</v>
      </c>
      <c r="E402" t="s">
        <v>1320</v>
      </c>
      <c r="F402">
        <v>401</v>
      </c>
      <c r="G402" t="str">
        <f>'Data questionnaire - mobile'!$B$121</f>
        <v>3.2.2.2.</v>
      </c>
      <c r="H402" t="s">
        <v>1321</v>
      </c>
      <c r="K402" t="s">
        <v>521</v>
      </c>
      <c r="L402" t="s">
        <v>70</v>
      </c>
      <c r="M402" t="str">
        <f>'Data questionnaire - mobile'!$E$45</f>
        <v>Q4 2024</v>
      </c>
      <c r="N402">
        <f>'Data questionnaire - mobile'!$E$121</f>
        <v>0</v>
      </c>
    </row>
    <row r="403" spans="1:14" x14ac:dyDescent="0.45">
      <c r="A403">
        <f>'Overview and definitions'!$C$4</f>
        <v>0</v>
      </c>
      <c r="B403">
        <f>'Overview and definitions'!$C$6</f>
        <v>0</v>
      </c>
      <c r="C403">
        <f>'Overview and definitions'!$C$7</f>
        <v>0</v>
      </c>
      <c r="D403" t="str">
        <f>'Data questionnaire - mobile'!$C$1</f>
        <v>Data questionnaire: Mobile services</v>
      </c>
      <c r="E403" t="s">
        <v>1320</v>
      </c>
      <c r="F403">
        <v>402</v>
      </c>
      <c r="G403" t="str">
        <f>'Data questionnaire - mobile'!$B$121</f>
        <v>3.2.2.2.</v>
      </c>
      <c r="H403" t="s">
        <v>1321</v>
      </c>
      <c r="K403" t="s">
        <v>521</v>
      </c>
      <c r="L403" t="s">
        <v>70</v>
      </c>
      <c r="M403" t="str">
        <f>'Data questionnaire - mobile'!$I$45</f>
        <v>Q1 2025</v>
      </c>
      <c r="N403">
        <f>'Data questionnaire - mobile'!$I$121</f>
        <v>0</v>
      </c>
    </row>
    <row r="404" spans="1:14" x14ac:dyDescent="0.45">
      <c r="A404">
        <f>'Overview and definitions'!$C$4</f>
        <v>0</v>
      </c>
      <c r="B404">
        <f>'Overview and definitions'!$C$6</f>
        <v>0</v>
      </c>
      <c r="C404">
        <f>'Overview and definitions'!$C$7</f>
        <v>0</v>
      </c>
      <c r="D404" t="str">
        <f>'Data questionnaire - mobile'!$C$1</f>
        <v>Data questionnaire: Mobile services</v>
      </c>
      <c r="E404" t="s">
        <v>1320</v>
      </c>
      <c r="F404">
        <v>403</v>
      </c>
      <c r="G404" t="str">
        <f>'Data questionnaire - mobile'!$B$121</f>
        <v>3.2.2.2.</v>
      </c>
      <c r="H404" t="s">
        <v>1321</v>
      </c>
      <c r="K404" t="s">
        <v>521</v>
      </c>
      <c r="L404" t="s">
        <v>70</v>
      </c>
      <c r="M404" t="str">
        <f>'Data questionnaire - mobile'!$M$45</f>
        <v>Q2 2025</v>
      </c>
      <c r="N404">
        <f>'Data questionnaire - mobile'!$M$121</f>
        <v>0</v>
      </c>
    </row>
    <row r="405" spans="1:14" x14ac:dyDescent="0.45">
      <c r="A405">
        <f>'Overview and definitions'!$C$4</f>
        <v>0</v>
      </c>
      <c r="B405">
        <f>'Overview and definitions'!$C$6</f>
        <v>0</v>
      </c>
      <c r="C405">
        <f>'Overview and definitions'!$C$7</f>
        <v>0</v>
      </c>
      <c r="D405" t="str">
        <f>'Data questionnaire - mobile'!$C$1</f>
        <v>Data questionnaire: Mobile services</v>
      </c>
      <c r="E405" t="s">
        <v>1320</v>
      </c>
      <c r="F405">
        <v>404</v>
      </c>
      <c r="G405" t="str">
        <f>'Data questionnaire - mobile'!$B$121</f>
        <v>3.2.2.2.</v>
      </c>
      <c r="H405" t="s">
        <v>1321</v>
      </c>
      <c r="K405" t="s">
        <v>521</v>
      </c>
      <c r="L405" t="s">
        <v>70</v>
      </c>
      <c r="M405" t="str">
        <f>'Data questionnaire - mobile'!$Q$45</f>
        <v>Q3 2025</v>
      </c>
      <c r="N405">
        <f>'Data questionnaire - mobile'!$Q$121</f>
        <v>0</v>
      </c>
    </row>
    <row r="406" spans="1:14" x14ac:dyDescent="0.45">
      <c r="A406">
        <f>'Overview and definitions'!$C$4</f>
        <v>0</v>
      </c>
      <c r="B406">
        <f>'Overview and definitions'!$C$6</f>
        <v>0</v>
      </c>
      <c r="C406">
        <f>'Overview and definitions'!$C$7</f>
        <v>0</v>
      </c>
      <c r="D406" t="str">
        <f>'Data questionnaire - mobile'!$C$1</f>
        <v>Data questionnaire: Mobile services</v>
      </c>
      <c r="E406" t="s">
        <v>1320</v>
      </c>
      <c r="F406">
        <v>405</v>
      </c>
      <c r="G406" t="str">
        <f>'Data questionnaire - mobile'!$B$122</f>
        <v>3.2.2.3.</v>
      </c>
      <c r="H406" t="s">
        <v>1321</v>
      </c>
      <c r="K406" t="s">
        <v>521</v>
      </c>
      <c r="L406" t="s">
        <v>70</v>
      </c>
      <c r="M406" t="str">
        <f>'Data questionnaire - mobile'!$E$45</f>
        <v>Q4 2024</v>
      </c>
      <c r="N406">
        <f>'Data questionnaire - mobile'!$E$122</f>
        <v>0</v>
      </c>
    </row>
    <row r="407" spans="1:14" x14ac:dyDescent="0.45">
      <c r="A407">
        <f>'Overview and definitions'!$C$4</f>
        <v>0</v>
      </c>
      <c r="B407">
        <f>'Overview and definitions'!$C$6</f>
        <v>0</v>
      </c>
      <c r="C407">
        <f>'Overview and definitions'!$C$7</f>
        <v>0</v>
      </c>
      <c r="D407" t="str">
        <f>'Data questionnaire - mobile'!$C$1</f>
        <v>Data questionnaire: Mobile services</v>
      </c>
      <c r="E407" t="s">
        <v>1320</v>
      </c>
      <c r="F407">
        <v>406</v>
      </c>
      <c r="G407" t="str">
        <f>'Data questionnaire - mobile'!$B$122</f>
        <v>3.2.2.3.</v>
      </c>
      <c r="H407" t="s">
        <v>1321</v>
      </c>
      <c r="K407" t="s">
        <v>521</v>
      </c>
      <c r="L407" t="s">
        <v>70</v>
      </c>
      <c r="M407" t="str">
        <f>'Data questionnaire - mobile'!$I$45</f>
        <v>Q1 2025</v>
      </c>
      <c r="N407">
        <f>'Data questionnaire - mobile'!$I$122</f>
        <v>0</v>
      </c>
    </row>
    <row r="408" spans="1:14" x14ac:dyDescent="0.45">
      <c r="A408">
        <f>'Overview and definitions'!$C$4</f>
        <v>0</v>
      </c>
      <c r="B408">
        <f>'Overview and definitions'!$C$6</f>
        <v>0</v>
      </c>
      <c r="C408">
        <f>'Overview and definitions'!$C$7</f>
        <v>0</v>
      </c>
      <c r="D408" t="str">
        <f>'Data questionnaire - mobile'!$C$1</f>
        <v>Data questionnaire: Mobile services</v>
      </c>
      <c r="E408" t="s">
        <v>1320</v>
      </c>
      <c r="F408">
        <v>407</v>
      </c>
      <c r="G408" t="str">
        <f>'Data questionnaire - mobile'!$B$122</f>
        <v>3.2.2.3.</v>
      </c>
      <c r="H408" t="s">
        <v>1321</v>
      </c>
      <c r="K408" t="s">
        <v>521</v>
      </c>
      <c r="L408" t="s">
        <v>70</v>
      </c>
      <c r="M408" t="str">
        <f>'Data questionnaire - mobile'!$M$45</f>
        <v>Q2 2025</v>
      </c>
      <c r="N408">
        <f>'Data questionnaire - mobile'!$M$122</f>
        <v>0</v>
      </c>
    </row>
    <row r="409" spans="1:14" x14ac:dyDescent="0.45">
      <c r="A409">
        <f>'Overview and definitions'!$C$4</f>
        <v>0</v>
      </c>
      <c r="B409">
        <f>'Overview and definitions'!$C$6</f>
        <v>0</v>
      </c>
      <c r="C409">
        <f>'Overview and definitions'!$C$7</f>
        <v>0</v>
      </c>
      <c r="D409" t="str">
        <f>'Data questionnaire - mobile'!$C$1</f>
        <v>Data questionnaire: Mobile services</v>
      </c>
      <c r="E409" t="s">
        <v>1320</v>
      </c>
      <c r="F409">
        <v>408</v>
      </c>
      <c r="G409" t="str">
        <f>'Data questionnaire - mobile'!$B$122</f>
        <v>3.2.2.3.</v>
      </c>
      <c r="H409" t="s">
        <v>1321</v>
      </c>
      <c r="K409" t="s">
        <v>521</v>
      </c>
      <c r="L409" t="s">
        <v>70</v>
      </c>
      <c r="M409" t="str">
        <f>'Data questionnaire - mobile'!$Q$45</f>
        <v>Q3 2025</v>
      </c>
      <c r="N409">
        <f>'Data questionnaire - mobile'!$Q$122</f>
        <v>0</v>
      </c>
    </row>
    <row r="410" spans="1:14" x14ac:dyDescent="0.45">
      <c r="A410">
        <f>'Overview and definitions'!$C$4</f>
        <v>0</v>
      </c>
      <c r="B410">
        <f>'Overview and definitions'!$C$6</f>
        <v>0</v>
      </c>
      <c r="C410">
        <f>'Overview and definitions'!$C$7</f>
        <v>0</v>
      </c>
      <c r="D410" t="str">
        <f>'Data questionnaire - mobile'!$C$1</f>
        <v>Data questionnaire: Mobile services</v>
      </c>
      <c r="E410" t="s">
        <v>1320</v>
      </c>
      <c r="F410">
        <v>409</v>
      </c>
      <c r="G410" t="str">
        <f>'Data questionnaire - mobile'!$B$120</f>
        <v>3.2.2.1.</v>
      </c>
      <c r="H410" t="s">
        <v>1322</v>
      </c>
      <c r="K410" t="s">
        <v>521</v>
      </c>
      <c r="L410" t="s">
        <v>70</v>
      </c>
      <c r="M410" t="str">
        <f>'Data questionnaire - mobile'!$E$45</f>
        <v>Q4 2024</v>
      </c>
      <c r="N410">
        <f>'Data questionnaire - mobile'!$F$120</f>
        <v>0</v>
      </c>
    </row>
    <row r="411" spans="1:14" x14ac:dyDescent="0.45">
      <c r="A411">
        <f>'Overview and definitions'!$C$4</f>
        <v>0</v>
      </c>
      <c r="B411">
        <f>'Overview and definitions'!$C$6</f>
        <v>0</v>
      </c>
      <c r="C411">
        <f>'Overview and definitions'!$C$7</f>
        <v>0</v>
      </c>
      <c r="D411" t="str">
        <f>'Data questionnaire - mobile'!$C$1</f>
        <v>Data questionnaire: Mobile services</v>
      </c>
      <c r="E411" t="s">
        <v>1320</v>
      </c>
      <c r="F411">
        <v>410</v>
      </c>
      <c r="G411" t="str">
        <f>'Data questionnaire - mobile'!$B$120</f>
        <v>3.2.2.1.</v>
      </c>
      <c r="H411" t="s">
        <v>1322</v>
      </c>
      <c r="K411" t="s">
        <v>521</v>
      </c>
      <c r="L411" t="s">
        <v>70</v>
      </c>
      <c r="M411" t="str">
        <f>'Data questionnaire - mobile'!$I$45</f>
        <v>Q1 2025</v>
      </c>
      <c r="N411">
        <f>'Data questionnaire - mobile'!$J$120</f>
        <v>0</v>
      </c>
    </row>
    <row r="412" spans="1:14" x14ac:dyDescent="0.45">
      <c r="A412">
        <f>'Overview and definitions'!$C$4</f>
        <v>0</v>
      </c>
      <c r="B412">
        <f>'Overview and definitions'!$C$6</f>
        <v>0</v>
      </c>
      <c r="C412">
        <f>'Overview and definitions'!$C$7</f>
        <v>0</v>
      </c>
      <c r="D412" t="str">
        <f>'Data questionnaire - mobile'!$C$1</f>
        <v>Data questionnaire: Mobile services</v>
      </c>
      <c r="E412" t="s">
        <v>1320</v>
      </c>
      <c r="F412">
        <v>411</v>
      </c>
      <c r="G412" t="str">
        <f>'Data questionnaire - mobile'!$B$120</f>
        <v>3.2.2.1.</v>
      </c>
      <c r="H412" t="s">
        <v>1322</v>
      </c>
      <c r="K412" t="s">
        <v>521</v>
      </c>
      <c r="L412" t="s">
        <v>70</v>
      </c>
      <c r="M412" t="str">
        <f>'Data questionnaire - mobile'!$M$45</f>
        <v>Q2 2025</v>
      </c>
      <c r="N412">
        <f>'Data questionnaire - mobile'!$N$120</f>
        <v>0</v>
      </c>
    </row>
    <row r="413" spans="1:14" x14ac:dyDescent="0.45">
      <c r="A413">
        <f>'Overview and definitions'!$C$4</f>
        <v>0</v>
      </c>
      <c r="B413">
        <f>'Overview and definitions'!$C$6</f>
        <v>0</v>
      </c>
      <c r="C413">
        <f>'Overview and definitions'!$C$7</f>
        <v>0</v>
      </c>
      <c r="D413" t="str">
        <f>'Data questionnaire - mobile'!$C$1</f>
        <v>Data questionnaire: Mobile services</v>
      </c>
      <c r="E413" t="s">
        <v>1320</v>
      </c>
      <c r="F413">
        <v>412</v>
      </c>
      <c r="G413" t="str">
        <f>'Data questionnaire - mobile'!$B$120</f>
        <v>3.2.2.1.</v>
      </c>
      <c r="H413" t="s">
        <v>1322</v>
      </c>
      <c r="K413" t="s">
        <v>521</v>
      </c>
      <c r="L413" t="s">
        <v>70</v>
      </c>
      <c r="M413" t="str">
        <f>'Data questionnaire - mobile'!$Q$45</f>
        <v>Q3 2025</v>
      </c>
      <c r="N413">
        <f>'Data questionnaire - mobile'!$R$120</f>
        <v>0</v>
      </c>
    </row>
    <row r="414" spans="1:14" x14ac:dyDescent="0.45">
      <c r="A414">
        <f>'Overview and definitions'!$C$4</f>
        <v>0</v>
      </c>
      <c r="B414">
        <f>'Overview and definitions'!$C$6</f>
        <v>0</v>
      </c>
      <c r="C414">
        <f>'Overview and definitions'!$C$7</f>
        <v>0</v>
      </c>
      <c r="D414" t="str">
        <f>'Data questionnaire - mobile'!$C$1</f>
        <v>Data questionnaire: Mobile services</v>
      </c>
      <c r="E414" t="s">
        <v>1320</v>
      </c>
      <c r="F414">
        <v>413</v>
      </c>
      <c r="G414" t="str">
        <f>'Data questionnaire - mobile'!$B$121</f>
        <v>3.2.2.2.</v>
      </c>
      <c r="H414" t="s">
        <v>1322</v>
      </c>
      <c r="K414" t="s">
        <v>521</v>
      </c>
      <c r="L414" t="s">
        <v>70</v>
      </c>
      <c r="M414" t="str">
        <f>'Data questionnaire - mobile'!$E$45</f>
        <v>Q4 2024</v>
      </c>
      <c r="N414">
        <f>'Data questionnaire - mobile'!$F$121</f>
        <v>0</v>
      </c>
    </row>
    <row r="415" spans="1:14" x14ac:dyDescent="0.45">
      <c r="A415">
        <f>'Overview and definitions'!$C$4</f>
        <v>0</v>
      </c>
      <c r="B415">
        <f>'Overview and definitions'!$C$6</f>
        <v>0</v>
      </c>
      <c r="C415">
        <f>'Overview and definitions'!$C$7</f>
        <v>0</v>
      </c>
      <c r="D415" t="str">
        <f>'Data questionnaire - mobile'!$C$1</f>
        <v>Data questionnaire: Mobile services</v>
      </c>
      <c r="E415" t="s">
        <v>1320</v>
      </c>
      <c r="F415">
        <v>414</v>
      </c>
      <c r="G415" t="str">
        <f>'Data questionnaire - mobile'!$B$121</f>
        <v>3.2.2.2.</v>
      </c>
      <c r="H415" t="s">
        <v>1322</v>
      </c>
      <c r="K415" t="s">
        <v>521</v>
      </c>
      <c r="L415" t="s">
        <v>70</v>
      </c>
      <c r="M415" t="str">
        <f>'Data questionnaire - mobile'!$I$45</f>
        <v>Q1 2025</v>
      </c>
      <c r="N415">
        <f>'Data questionnaire - mobile'!$J$121</f>
        <v>0</v>
      </c>
    </row>
    <row r="416" spans="1:14" x14ac:dyDescent="0.45">
      <c r="A416">
        <f>'Overview and definitions'!$C$4</f>
        <v>0</v>
      </c>
      <c r="B416">
        <f>'Overview and definitions'!$C$6</f>
        <v>0</v>
      </c>
      <c r="C416">
        <f>'Overview and definitions'!$C$7</f>
        <v>0</v>
      </c>
      <c r="D416" t="str">
        <f>'Data questionnaire - mobile'!$C$1</f>
        <v>Data questionnaire: Mobile services</v>
      </c>
      <c r="E416" t="s">
        <v>1320</v>
      </c>
      <c r="F416">
        <v>415</v>
      </c>
      <c r="G416" t="str">
        <f>'Data questionnaire - mobile'!$B$121</f>
        <v>3.2.2.2.</v>
      </c>
      <c r="H416" t="s">
        <v>1322</v>
      </c>
      <c r="K416" t="s">
        <v>521</v>
      </c>
      <c r="L416" t="s">
        <v>70</v>
      </c>
      <c r="M416" t="str">
        <f>'Data questionnaire - mobile'!$M$45</f>
        <v>Q2 2025</v>
      </c>
      <c r="N416">
        <f>'Data questionnaire - mobile'!$N$121</f>
        <v>0</v>
      </c>
    </row>
    <row r="417" spans="1:14" x14ac:dyDescent="0.45">
      <c r="A417">
        <f>'Overview and definitions'!$C$4</f>
        <v>0</v>
      </c>
      <c r="B417">
        <f>'Overview and definitions'!$C$6</f>
        <v>0</v>
      </c>
      <c r="C417">
        <f>'Overview and definitions'!$C$7</f>
        <v>0</v>
      </c>
      <c r="D417" t="str">
        <f>'Data questionnaire - mobile'!$C$1</f>
        <v>Data questionnaire: Mobile services</v>
      </c>
      <c r="E417" t="s">
        <v>1320</v>
      </c>
      <c r="F417">
        <v>416</v>
      </c>
      <c r="G417" t="str">
        <f>'Data questionnaire - mobile'!$B$121</f>
        <v>3.2.2.2.</v>
      </c>
      <c r="H417" t="s">
        <v>1322</v>
      </c>
      <c r="K417" t="s">
        <v>521</v>
      </c>
      <c r="L417" t="s">
        <v>70</v>
      </c>
      <c r="M417" t="str">
        <f>'Data questionnaire - mobile'!$Q$45</f>
        <v>Q3 2025</v>
      </c>
      <c r="N417">
        <f>'Data questionnaire - mobile'!$R$121</f>
        <v>0</v>
      </c>
    </row>
    <row r="418" spans="1:14" x14ac:dyDescent="0.45">
      <c r="A418">
        <f>'Overview and definitions'!$C$4</f>
        <v>0</v>
      </c>
      <c r="B418">
        <f>'Overview and definitions'!$C$6</f>
        <v>0</v>
      </c>
      <c r="C418">
        <f>'Overview and definitions'!$C$7</f>
        <v>0</v>
      </c>
      <c r="D418" t="str">
        <f>'Data questionnaire - mobile'!$C$1</f>
        <v>Data questionnaire: Mobile services</v>
      </c>
      <c r="E418" t="s">
        <v>1320</v>
      </c>
      <c r="F418">
        <v>417</v>
      </c>
      <c r="G418" t="str">
        <f>'Data questionnaire - mobile'!$B$122</f>
        <v>3.2.2.3.</v>
      </c>
      <c r="H418" t="s">
        <v>1322</v>
      </c>
      <c r="K418" t="s">
        <v>521</v>
      </c>
      <c r="L418" t="s">
        <v>70</v>
      </c>
      <c r="M418" t="str">
        <f>'Data questionnaire - mobile'!$E$45</f>
        <v>Q4 2024</v>
      </c>
      <c r="N418">
        <f>'Data questionnaire - mobile'!$F$122</f>
        <v>0</v>
      </c>
    </row>
    <row r="419" spans="1:14" x14ac:dyDescent="0.45">
      <c r="A419">
        <f>'Overview and definitions'!$C$4</f>
        <v>0</v>
      </c>
      <c r="B419">
        <f>'Overview and definitions'!$C$6</f>
        <v>0</v>
      </c>
      <c r="C419">
        <f>'Overview and definitions'!$C$7</f>
        <v>0</v>
      </c>
      <c r="D419" t="str">
        <f>'Data questionnaire - mobile'!$C$1</f>
        <v>Data questionnaire: Mobile services</v>
      </c>
      <c r="E419" t="s">
        <v>1320</v>
      </c>
      <c r="F419">
        <v>418</v>
      </c>
      <c r="G419" t="str">
        <f>'Data questionnaire - mobile'!$B$122</f>
        <v>3.2.2.3.</v>
      </c>
      <c r="H419" t="s">
        <v>1322</v>
      </c>
      <c r="K419" t="s">
        <v>521</v>
      </c>
      <c r="L419" t="s">
        <v>70</v>
      </c>
      <c r="M419" t="str">
        <f>'Data questionnaire - mobile'!$I$45</f>
        <v>Q1 2025</v>
      </c>
      <c r="N419">
        <f>'Data questionnaire - mobile'!$J$122</f>
        <v>0</v>
      </c>
    </row>
    <row r="420" spans="1:14" x14ac:dyDescent="0.45">
      <c r="A420">
        <f>'Overview and definitions'!$C$4</f>
        <v>0</v>
      </c>
      <c r="B420">
        <f>'Overview and definitions'!$C$6</f>
        <v>0</v>
      </c>
      <c r="C420">
        <f>'Overview and definitions'!$C$7</f>
        <v>0</v>
      </c>
      <c r="D420" t="str">
        <f>'Data questionnaire - mobile'!$C$1</f>
        <v>Data questionnaire: Mobile services</v>
      </c>
      <c r="E420" t="s">
        <v>1320</v>
      </c>
      <c r="F420">
        <v>419</v>
      </c>
      <c r="G420" t="str">
        <f>'Data questionnaire - mobile'!$B$122</f>
        <v>3.2.2.3.</v>
      </c>
      <c r="H420" t="s">
        <v>1322</v>
      </c>
      <c r="K420" t="s">
        <v>521</v>
      </c>
      <c r="L420" t="s">
        <v>70</v>
      </c>
      <c r="M420" t="str">
        <f>'Data questionnaire - mobile'!$M$45</f>
        <v>Q2 2025</v>
      </c>
      <c r="N420">
        <f>'Data questionnaire - mobile'!$N$122</f>
        <v>0</v>
      </c>
    </row>
    <row r="421" spans="1:14" x14ac:dyDescent="0.45">
      <c r="A421">
        <f>'Overview and definitions'!$C$4</f>
        <v>0</v>
      </c>
      <c r="B421">
        <f>'Overview and definitions'!$C$6</f>
        <v>0</v>
      </c>
      <c r="C421">
        <f>'Overview and definitions'!$C$7</f>
        <v>0</v>
      </c>
      <c r="D421" t="str">
        <f>'Data questionnaire - mobile'!$C$1</f>
        <v>Data questionnaire: Mobile services</v>
      </c>
      <c r="E421" t="s">
        <v>1320</v>
      </c>
      <c r="F421">
        <v>420</v>
      </c>
      <c r="G421" t="str">
        <f>'Data questionnaire - mobile'!$B$122</f>
        <v>3.2.2.3.</v>
      </c>
      <c r="H421" t="s">
        <v>1322</v>
      </c>
      <c r="K421" t="s">
        <v>521</v>
      </c>
      <c r="L421" t="s">
        <v>70</v>
      </c>
      <c r="M421" t="str">
        <f>'Data questionnaire - mobile'!$Q$45</f>
        <v>Q3 2025</v>
      </c>
      <c r="N421">
        <f>'Data questionnaire - mobile'!$R$122</f>
        <v>0</v>
      </c>
    </row>
    <row r="422" spans="1:14" x14ac:dyDescent="0.45">
      <c r="A422">
        <f>'Overview and definitions'!$C$4</f>
        <v>0</v>
      </c>
      <c r="B422">
        <f>'Overview and definitions'!$C$6</f>
        <v>0</v>
      </c>
      <c r="C422">
        <f>'Overview and definitions'!$C$7</f>
        <v>0</v>
      </c>
      <c r="D422" t="str">
        <f>'Data questionnaire - mobile'!$C$1</f>
        <v>Data questionnaire: Mobile services</v>
      </c>
      <c r="E422" t="s">
        <v>1320</v>
      </c>
      <c r="F422">
        <v>421</v>
      </c>
      <c r="G422" t="str">
        <f>'Data questionnaire - mobile'!$B$124</f>
        <v>3.2.3.1.</v>
      </c>
      <c r="H422" t="s">
        <v>1321</v>
      </c>
      <c r="K422" t="s">
        <v>585</v>
      </c>
      <c r="L422" t="s">
        <v>70</v>
      </c>
      <c r="M422" t="str">
        <f>'Data questionnaire - mobile'!$E$45</f>
        <v>Q4 2024</v>
      </c>
      <c r="N422">
        <f>'Data questionnaire - mobile'!$E$124</f>
        <v>0</v>
      </c>
    </row>
    <row r="423" spans="1:14" x14ac:dyDescent="0.45">
      <c r="A423">
        <f>'Overview and definitions'!$C$4</f>
        <v>0</v>
      </c>
      <c r="B423">
        <f>'Overview and definitions'!$C$6</f>
        <v>0</v>
      </c>
      <c r="C423">
        <f>'Overview and definitions'!$C$7</f>
        <v>0</v>
      </c>
      <c r="D423" t="str">
        <f>'Data questionnaire - mobile'!$C$1</f>
        <v>Data questionnaire: Mobile services</v>
      </c>
      <c r="E423" t="s">
        <v>1320</v>
      </c>
      <c r="F423">
        <v>422</v>
      </c>
      <c r="G423" t="str">
        <f>'Data questionnaire - mobile'!$B$124</f>
        <v>3.2.3.1.</v>
      </c>
      <c r="H423" t="s">
        <v>1321</v>
      </c>
      <c r="K423" t="s">
        <v>585</v>
      </c>
      <c r="L423" t="s">
        <v>70</v>
      </c>
      <c r="M423" t="str">
        <f>'Data questionnaire - mobile'!$I$45</f>
        <v>Q1 2025</v>
      </c>
      <c r="N423">
        <f>'Data questionnaire - mobile'!$I$124</f>
        <v>0</v>
      </c>
    </row>
    <row r="424" spans="1:14" x14ac:dyDescent="0.45">
      <c r="A424">
        <f>'Overview and definitions'!$C$4</f>
        <v>0</v>
      </c>
      <c r="B424">
        <f>'Overview and definitions'!$C$6</f>
        <v>0</v>
      </c>
      <c r="C424">
        <f>'Overview and definitions'!$C$7</f>
        <v>0</v>
      </c>
      <c r="D424" t="str">
        <f>'Data questionnaire - mobile'!$C$1</f>
        <v>Data questionnaire: Mobile services</v>
      </c>
      <c r="E424" t="s">
        <v>1320</v>
      </c>
      <c r="F424">
        <v>423</v>
      </c>
      <c r="G424" t="str">
        <f>'Data questionnaire - mobile'!$B$124</f>
        <v>3.2.3.1.</v>
      </c>
      <c r="H424" t="s">
        <v>1321</v>
      </c>
      <c r="K424" t="s">
        <v>585</v>
      </c>
      <c r="L424" t="s">
        <v>70</v>
      </c>
      <c r="M424" t="str">
        <f>'Data questionnaire - mobile'!$M$45</f>
        <v>Q2 2025</v>
      </c>
      <c r="N424">
        <f>'Data questionnaire - mobile'!$M$124</f>
        <v>0</v>
      </c>
    </row>
    <row r="425" spans="1:14" x14ac:dyDescent="0.45">
      <c r="A425">
        <f>'Overview and definitions'!$C$4</f>
        <v>0</v>
      </c>
      <c r="B425">
        <f>'Overview and definitions'!$C$6</f>
        <v>0</v>
      </c>
      <c r="C425">
        <f>'Overview and definitions'!$C$7</f>
        <v>0</v>
      </c>
      <c r="D425" t="str">
        <f>'Data questionnaire - mobile'!$C$1</f>
        <v>Data questionnaire: Mobile services</v>
      </c>
      <c r="E425" t="s">
        <v>1320</v>
      </c>
      <c r="F425">
        <v>424</v>
      </c>
      <c r="G425" t="str">
        <f>'Data questionnaire - mobile'!$B$124</f>
        <v>3.2.3.1.</v>
      </c>
      <c r="H425" t="s">
        <v>1321</v>
      </c>
      <c r="K425" t="s">
        <v>585</v>
      </c>
      <c r="L425" t="s">
        <v>70</v>
      </c>
      <c r="M425" t="str">
        <f>'Data questionnaire - mobile'!$Q$45</f>
        <v>Q3 2025</v>
      </c>
      <c r="N425">
        <f>'Data questionnaire - mobile'!$Q$124</f>
        <v>0</v>
      </c>
    </row>
    <row r="426" spans="1:14" x14ac:dyDescent="0.45">
      <c r="A426">
        <f>'Overview and definitions'!$C$4</f>
        <v>0</v>
      </c>
      <c r="B426">
        <f>'Overview and definitions'!$C$6</f>
        <v>0</v>
      </c>
      <c r="C426">
        <f>'Overview and definitions'!$C$7</f>
        <v>0</v>
      </c>
      <c r="D426" t="str">
        <f>'Data questionnaire - mobile'!$C$1</f>
        <v>Data questionnaire: Mobile services</v>
      </c>
      <c r="E426" t="s">
        <v>1320</v>
      </c>
      <c r="F426">
        <v>425</v>
      </c>
      <c r="G426" t="str">
        <f>'Data questionnaire - mobile'!$B$125</f>
        <v>3.2.3.2.</v>
      </c>
      <c r="H426" t="s">
        <v>1321</v>
      </c>
      <c r="K426" t="s">
        <v>585</v>
      </c>
      <c r="L426" t="s">
        <v>70</v>
      </c>
      <c r="M426" t="str">
        <f>'Data questionnaire - mobile'!$E$45</f>
        <v>Q4 2024</v>
      </c>
      <c r="N426">
        <f>'Data questionnaire - mobile'!$E$125</f>
        <v>0</v>
      </c>
    </row>
    <row r="427" spans="1:14" x14ac:dyDescent="0.45">
      <c r="A427">
        <f>'Overview and definitions'!$C$4</f>
        <v>0</v>
      </c>
      <c r="B427">
        <f>'Overview and definitions'!$C$6</f>
        <v>0</v>
      </c>
      <c r="C427">
        <f>'Overview and definitions'!$C$7</f>
        <v>0</v>
      </c>
      <c r="D427" t="str">
        <f>'Data questionnaire - mobile'!$C$1</f>
        <v>Data questionnaire: Mobile services</v>
      </c>
      <c r="E427" t="s">
        <v>1320</v>
      </c>
      <c r="F427">
        <v>426</v>
      </c>
      <c r="G427" t="str">
        <f>'Data questionnaire - mobile'!$B$125</f>
        <v>3.2.3.2.</v>
      </c>
      <c r="H427" t="s">
        <v>1321</v>
      </c>
      <c r="K427" t="s">
        <v>585</v>
      </c>
      <c r="L427" t="s">
        <v>70</v>
      </c>
      <c r="M427" t="str">
        <f>'Data questionnaire - mobile'!$I$45</f>
        <v>Q1 2025</v>
      </c>
      <c r="N427">
        <f>'Data questionnaire - mobile'!$I$125</f>
        <v>0</v>
      </c>
    </row>
    <row r="428" spans="1:14" x14ac:dyDescent="0.45">
      <c r="A428">
        <f>'Overview and definitions'!$C$4</f>
        <v>0</v>
      </c>
      <c r="B428">
        <f>'Overview and definitions'!$C$6</f>
        <v>0</v>
      </c>
      <c r="C428">
        <f>'Overview and definitions'!$C$7</f>
        <v>0</v>
      </c>
      <c r="D428" t="str">
        <f>'Data questionnaire - mobile'!$C$1</f>
        <v>Data questionnaire: Mobile services</v>
      </c>
      <c r="E428" t="s">
        <v>1320</v>
      </c>
      <c r="F428">
        <v>427</v>
      </c>
      <c r="G428" t="str">
        <f>'Data questionnaire - mobile'!$B$125</f>
        <v>3.2.3.2.</v>
      </c>
      <c r="H428" t="s">
        <v>1321</v>
      </c>
      <c r="K428" t="s">
        <v>585</v>
      </c>
      <c r="L428" t="s">
        <v>70</v>
      </c>
      <c r="M428" t="str">
        <f>'Data questionnaire - mobile'!$M$45</f>
        <v>Q2 2025</v>
      </c>
      <c r="N428">
        <f>'Data questionnaire - mobile'!$M$125</f>
        <v>0</v>
      </c>
    </row>
    <row r="429" spans="1:14" x14ac:dyDescent="0.45">
      <c r="A429">
        <f>'Overview and definitions'!$C$4</f>
        <v>0</v>
      </c>
      <c r="B429">
        <f>'Overview and definitions'!$C$6</f>
        <v>0</v>
      </c>
      <c r="C429">
        <f>'Overview and definitions'!$C$7</f>
        <v>0</v>
      </c>
      <c r="D429" t="str">
        <f>'Data questionnaire - mobile'!$C$1</f>
        <v>Data questionnaire: Mobile services</v>
      </c>
      <c r="E429" t="s">
        <v>1320</v>
      </c>
      <c r="F429">
        <v>428</v>
      </c>
      <c r="G429" t="str">
        <f>'Data questionnaire - mobile'!$B$125</f>
        <v>3.2.3.2.</v>
      </c>
      <c r="H429" t="s">
        <v>1321</v>
      </c>
      <c r="K429" t="s">
        <v>585</v>
      </c>
      <c r="L429" t="s">
        <v>70</v>
      </c>
      <c r="M429" t="str">
        <f>'Data questionnaire - mobile'!$Q$45</f>
        <v>Q3 2025</v>
      </c>
      <c r="N429">
        <f>'Data questionnaire - mobile'!$Q$125</f>
        <v>0</v>
      </c>
    </row>
    <row r="430" spans="1:14" x14ac:dyDescent="0.45">
      <c r="A430">
        <f>'Overview and definitions'!$C$4</f>
        <v>0</v>
      </c>
      <c r="B430">
        <f>'Overview and definitions'!$C$6</f>
        <v>0</v>
      </c>
      <c r="C430">
        <f>'Overview and definitions'!$C$7</f>
        <v>0</v>
      </c>
      <c r="D430" t="str">
        <f>'Data questionnaire - mobile'!$C$1</f>
        <v>Data questionnaire: Mobile services</v>
      </c>
      <c r="E430" t="s">
        <v>1320</v>
      </c>
      <c r="F430">
        <v>429</v>
      </c>
      <c r="G430" t="str">
        <f>'Data questionnaire - mobile'!$B$126</f>
        <v>3.2.3.3.</v>
      </c>
      <c r="H430" t="s">
        <v>1321</v>
      </c>
      <c r="K430" t="s">
        <v>585</v>
      </c>
      <c r="L430" t="s">
        <v>70</v>
      </c>
      <c r="M430" t="str">
        <f>'Data questionnaire - mobile'!$E$45</f>
        <v>Q4 2024</v>
      </c>
      <c r="N430">
        <f>'Data questionnaire - mobile'!$E$126</f>
        <v>0</v>
      </c>
    </row>
    <row r="431" spans="1:14" x14ac:dyDescent="0.45">
      <c r="A431">
        <f>'Overview and definitions'!$C$4</f>
        <v>0</v>
      </c>
      <c r="B431">
        <f>'Overview and definitions'!$C$6</f>
        <v>0</v>
      </c>
      <c r="C431">
        <f>'Overview and definitions'!$C$7</f>
        <v>0</v>
      </c>
      <c r="D431" t="str">
        <f>'Data questionnaire - mobile'!$C$1</f>
        <v>Data questionnaire: Mobile services</v>
      </c>
      <c r="E431" t="s">
        <v>1320</v>
      </c>
      <c r="F431">
        <v>430</v>
      </c>
      <c r="G431" t="str">
        <f>'Data questionnaire - mobile'!$B$126</f>
        <v>3.2.3.3.</v>
      </c>
      <c r="H431" t="s">
        <v>1321</v>
      </c>
      <c r="K431" t="s">
        <v>585</v>
      </c>
      <c r="L431" t="s">
        <v>70</v>
      </c>
      <c r="M431" t="str">
        <f>'Data questionnaire - mobile'!$I$45</f>
        <v>Q1 2025</v>
      </c>
      <c r="N431">
        <f>'Data questionnaire - mobile'!$I$126</f>
        <v>0</v>
      </c>
    </row>
    <row r="432" spans="1:14" x14ac:dyDescent="0.45">
      <c r="A432">
        <f>'Overview and definitions'!$C$4</f>
        <v>0</v>
      </c>
      <c r="B432">
        <f>'Overview and definitions'!$C$6</f>
        <v>0</v>
      </c>
      <c r="C432">
        <f>'Overview and definitions'!$C$7</f>
        <v>0</v>
      </c>
      <c r="D432" t="str">
        <f>'Data questionnaire - mobile'!$C$1</f>
        <v>Data questionnaire: Mobile services</v>
      </c>
      <c r="E432" t="s">
        <v>1320</v>
      </c>
      <c r="F432">
        <v>431</v>
      </c>
      <c r="G432" t="str">
        <f>'Data questionnaire - mobile'!$B$126</f>
        <v>3.2.3.3.</v>
      </c>
      <c r="H432" t="s">
        <v>1321</v>
      </c>
      <c r="K432" t="s">
        <v>585</v>
      </c>
      <c r="L432" t="s">
        <v>70</v>
      </c>
      <c r="M432" t="str">
        <f>'Data questionnaire - mobile'!$M$45</f>
        <v>Q2 2025</v>
      </c>
      <c r="N432">
        <f>'Data questionnaire - mobile'!$M$126</f>
        <v>0</v>
      </c>
    </row>
    <row r="433" spans="1:14" x14ac:dyDescent="0.45">
      <c r="A433">
        <f>'Overview and definitions'!$C$4</f>
        <v>0</v>
      </c>
      <c r="B433">
        <f>'Overview and definitions'!$C$6</f>
        <v>0</v>
      </c>
      <c r="C433">
        <f>'Overview and definitions'!$C$7</f>
        <v>0</v>
      </c>
      <c r="D433" t="str">
        <f>'Data questionnaire - mobile'!$C$1</f>
        <v>Data questionnaire: Mobile services</v>
      </c>
      <c r="E433" t="s">
        <v>1320</v>
      </c>
      <c r="F433">
        <v>432</v>
      </c>
      <c r="G433" t="str">
        <f>'Data questionnaire - mobile'!$B$126</f>
        <v>3.2.3.3.</v>
      </c>
      <c r="H433" t="s">
        <v>1321</v>
      </c>
      <c r="K433" t="s">
        <v>585</v>
      </c>
      <c r="L433" t="s">
        <v>70</v>
      </c>
      <c r="M433" t="str">
        <f>'Data questionnaire - mobile'!$Q$45</f>
        <v>Q3 2025</v>
      </c>
      <c r="N433">
        <f>'Data questionnaire - mobile'!$Q$126</f>
        <v>0</v>
      </c>
    </row>
    <row r="434" spans="1:14" x14ac:dyDescent="0.45">
      <c r="A434">
        <f>'Overview and definitions'!$C$4</f>
        <v>0</v>
      </c>
      <c r="B434">
        <f>'Overview and definitions'!$C$6</f>
        <v>0</v>
      </c>
      <c r="C434">
        <f>'Overview and definitions'!$C$7</f>
        <v>0</v>
      </c>
      <c r="D434" t="str">
        <f>'Data questionnaire - mobile'!$C$1</f>
        <v>Data questionnaire: Mobile services</v>
      </c>
      <c r="E434" t="s">
        <v>1320</v>
      </c>
      <c r="F434">
        <v>433</v>
      </c>
      <c r="G434" t="str">
        <f>'Data questionnaire - mobile'!$B$124</f>
        <v>3.2.3.1.</v>
      </c>
      <c r="H434" t="s">
        <v>1322</v>
      </c>
      <c r="K434" t="s">
        <v>585</v>
      </c>
      <c r="L434" t="s">
        <v>70</v>
      </c>
      <c r="M434" t="str">
        <f>'Data questionnaire - mobile'!$E$45</f>
        <v>Q4 2024</v>
      </c>
      <c r="N434">
        <f>'Data questionnaire - mobile'!$F$124</f>
        <v>0</v>
      </c>
    </row>
    <row r="435" spans="1:14" x14ac:dyDescent="0.45">
      <c r="A435">
        <f>'Overview and definitions'!$C$4</f>
        <v>0</v>
      </c>
      <c r="B435">
        <f>'Overview and definitions'!$C$6</f>
        <v>0</v>
      </c>
      <c r="C435">
        <f>'Overview and definitions'!$C$7</f>
        <v>0</v>
      </c>
      <c r="D435" t="str">
        <f>'Data questionnaire - mobile'!$C$1</f>
        <v>Data questionnaire: Mobile services</v>
      </c>
      <c r="E435" t="s">
        <v>1320</v>
      </c>
      <c r="F435">
        <v>434</v>
      </c>
      <c r="G435" t="str">
        <f>'Data questionnaire - mobile'!$B$124</f>
        <v>3.2.3.1.</v>
      </c>
      <c r="H435" t="s">
        <v>1322</v>
      </c>
      <c r="K435" t="s">
        <v>585</v>
      </c>
      <c r="L435" t="s">
        <v>70</v>
      </c>
      <c r="M435" t="str">
        <f>'Data questionnaire - mobile'!$I$45</f>
        <v>Q1 2025</v>
      </c>
      <c r="N435">
        <f>'Data questionnaire - mobile'!$J$124</f>
        <v>0</v>
      </c>
    </row>
    <row r="436" spans="1:14" x14ac:dyDescent="0.45">
      <c r="A436">
        <f>'Overview and definitions'!$C$4</f>
        <v>0</v>
      </c>
      <c r="B436">
        <f>'Overview and definitions'!$C$6</f>
        <v>0</v>
      </c>
      <c r="C436">
        <f>'Overview and definitions'!$C$7</f>
        <v>0</v>
      </c>
      <c r="D436" t="str">
        <f>'Data questionnaire - mobile'!$C$1</f>
        <v>Data questionnaire: Mobile services</v>
      </c>
      <c r="E436" t="s">
        <v>1320</v>
      </c>
      <c r="F436">
        <v>435</v>
      </c>
      <c r="G436" t="str">
        <f>'Data questionnaire - mobile'!$B$124</f>
        <v>3.2.3.1.</v>
      </c>
      <c r="H436" t="s">
        <v>1322</v>
      </c>
      <c r="K436" t="s">
        <v>585</v>
      </c>
      <c r="L436" t="s">
        <v>70</v>
      </c>
      <c r="M436" t="str">
        <f>'Data questionnaire - mobile'!$M$45</f>
        <v>Q2 2025</v>
      </c>
      <c r="N436">
        <f>'Data questionnaire - mobile'!$N$124</f>
        <v>0</v>
      </c>
    </row>
    <row r="437" spans="1:14" x14ac:dyDescent="0.45">
      <c r="A437">
        <f>'Overview and definitions'!$C$4</f>
        <v>0</v>
      </c>
      <c r="B437">
        <f>'Overview and definitions'!$C$6</f>
        <v>0</v>
      </c>
      <c r="C437">
        <f>'Overview and definitions'!$C$7</f>
        <v>0</v>
      </c>
      <c r="D437" t="str">
        <f>'Data questionnaire - mobile'!$C$1</f>
        <v>Data questionnaire: Mobile services</v>
      </c>
      <c r="E437" t="s">
        <v>1320</v>
      </c>
      <c r="F437">
        <v>436</v>
      </c>
      <c r="G437" t="str">
        <f>'Data questionnaire - mobile'!$B$124</f>
        <v>3.2.3.1.</v>
      </c>
      <c r="H437" t="s">
        <v>1322</v>
      </c>
      <c r="K437" t="s">
        <v>585</v>
      </c>
      <c r="L437" t="s">
        <v>70</v>
      </c>
      <c r="M437" t="str">
        <f>'Data questionnaire - mobile'!$Q$45</f>
        <v>Q3 2025</v>
      </c>
      <c r="N437">
        <f>'Data questionnaire - mobile'!$R$124</f>
        <v>0</v>
      </c>
    </row>
    <row r="438" spans="1:14" x14ac:dyDescent="0.45">
      <c r="A438">
        <f>'Overview and definitions'!$C$4</f>
        <v>0</v>
      </c>
      <c r="B438">
        <f>'Overview and definitions'!$C$6</f>
        <v>0</v>
      </c>
      <c r="C438">
        <f>'Overview and definitions'!$C$7</f>
        <v>0</v>
      </c>
      <c r="D438" t="str">
        <f>'Data questionnaire - mobile'!$C$1</f>
        <v>Data questionnaire: Mobile services</v>
      </c>
      <c r="E438" t="s">
        <v>1320</v>
      </c>
      <c r="F438">
        <v>437</v>
      </c>
      <c r="G438" t="str">
        <f>'Data questionnaire - mobile'!$B$125</f>
        <v>3.2.3.2.</v>
      </c>
      <c r="H438" t="s">
        <v>1322</v>
      </c>
      <c r="K438" t="s">
        <v>585</v>
      </c>
      <c r="L438" t="s">
        <v>70</v>
      </c>
      <c r="M438" t="str">
        <f>'Data questionnaire - mobile'!$E$45</f>
        <v>Q4 2024</v>
      </c>
      <c r="N438">
        <f>'Data questionnaire - mobile'!$F$125</f>
        <v>0</v>
      </c>
    </row>
    <row r="439" spans="1:14" x14ac:dyDescent="0.45">
      <c r="A439">
        <f>'Overview and definitions'!$C$4</f>
        <v>0</v>
      </c>
      <c r="B439">
        <f>'Overview and definitions'!$C$6</f>
        <v>0</v>
      </c>
      <c r="C439">
        <f>'Overview and definitions'!$C$7</f>
        <v>0</v>
      </c>
      <c r="D439" t="str">
        <f>'Data questionnaire - mobile'!$C$1</f>
        <v>Data questionnaire: Mobile services</v>
      </c>
      <c r="E439" t="s">
        <v>1320</v>
      </c>
      <c r="F439">
        <v>438</v>
      </c>
      <c r="G439" t="str">
        <f>'Data questionnaire - mobile'!$B$125</f>
        <v>3.2.3.2.</v>
      </c>
      <c r="H439" t="s">
        <v>1322</v>
      </c>
      <c r="K439" t="s">
        <v>585</v>
      </c>
      <c r="L439" t="s">
        <v>70</v>
      </c>
      <c r="M439" t="str">
        <f>'Data questionnaire - mobile'!$I$45</f>
        <v>Q1 2025</v>
      </c>
      <c r="N439">
        <f>'Data questionnaire - mobile'!$J$125</f>
        <v>0</v>
      </c>
    </row>
    <row r="440" spans="1:14" x14ac:dyDescent="0.45">
      <c r="A440">
        <f>'Overview and definitions'!$C$4</f>
        <v>0</v>
      </c>
      <c r="B440">
        <f>'Overview and definitions'!$C$6</f>
        <v>0</v>
      </c>
      <c r="C440">
        <f>'Overview and definitions'!$C$7</f>
        <v>0</v>
      </c>
      <c r="D440" t="str">
        <f>'Data questionnaire - mobile'!$C$1</f>
        <v>Data questionnaire: Mobile services</v>
      </c>
      <c r="E440" t="s">
        <v>1320</v>
      </c>
      <c r="F440">
        <v>439</v>
      </c>
      <c r="G440" t="str">
        <f>'Data questionnaire - mobile'!$B$125</f>
        <v>3.2.3.2.</v>
      </c>
      <c r="H440" t="s">
        <v>1322</v>
      </c>
      <c r="K440" t="s">
        <v>585</v>
      </c>
      <c r="L440" t="s">
        <v>70</v>
      </c>
      <c r="M440" t="str">
        <f>'Data questionnaire - mobile'!$M$45</f>
        <v>Q2 2025</v>
      </c>
      <c r="N440">
        <f>'Data questionnaire - mobile'!$N$125</f>
        <v>0</v>
      </c>
    </row>
    <row r="441" spans="1:14" x14ac:dyDescent="0.45">
      <c r="A441">
        <f>'Overview and definitions'!$C$4</f>
        <v>0</v>
      </c>
      <c r="B441">
        <f>'Overview and definitions'!$C$6</f>
        <v>0</v>
      </c>
      <c r="C441">
        <f>'Overview and definitions'!$C$7</f>
        <v>0</v>
      </c>
      <c r="D441" t="str">
        <f>'Data questionnaire - mobile'!$C$1</f>
        <v>Data questionnaire: Mobile services</v>
      </c>
      <c r="E441" t="s">
        <v>1320</v>
      </c>
      <c r="F441">
        <v>440</v>
      </c>
      <c r="G441" t="str">
        <f>'Data questionnaire - mobile'!$B$125</f>
        <v>3.2.3.2.</v>
      </c>
      <c r="H441" t="s">
        <v>1322</v>
      </c>
      <c r="K441" t="s">
        <v>585</v>
      </c>
      <c r="L441" t="s">
        <v>70</v>
      </c>
      <c r="M441" t="str">
        <f>'Data questionnaire - mobile'!$Q$45</f>
        <v>Q3 2025</v>
      </c>
      <c r="N441">
        <f>'Data questionnaire - mobile'!$R$125</f>
        <v>0</v>
      </c>
    </row>
    <row r="442" spans="1:14" x14ac:dyDescent="0.45">
      <c r="A442">
        <f>'Overview and definitions'!$C$4</f>
        <v>0</v>
      </c>
      <c r="B442">
        <f>'Overview and definitions'!$C$6</f>
        <v>0</v>
      </c>
      <c r="C442">
        <f>'Overview and definitions'!$C$7</f>
        <v>0</v>
      </c>
      <c r="D442" t="str">
        <f>'Data questionnaire - mobile'!$C$1</f>
        <v>Data questionnaire: Mobile services</v>
      </c>
      <c r="E442" t="s">
        <v>1320</v>
      </c>
      <c r="F442">
        <v>441</v>
      </c>
      <c r="G442" t="str">
        <f>'Data questionnaire - mobile'!$B$126</f>
        <v>3.2.3.3.</v>
      </c>
      <c r="H442" t="s">
        <v>1322</v>
      </c>
      <c r="K442" t="s">
        <v>585</v>
      </c>
      <c r="L442" t="s">
        <v>70</v>
      </c>
      <c r="M442" t="str">
        <f>'Data questionnaire - mobile'!$E$45</f>
        <v>Q4 2024</v>
      </c>
      <c r="N442">
        <f>'Data questionnaire - mobile'!$F$126</f>
        <v>0</v>
      </c>
    </row>
    <row r="443" spans="1:14" x14ac:dyDescent="0.45">
      <c r="A443">
        <f>'Overview and definitions'!$C$4</f>
        <v>0</v>
      </c>
      <c r="B443">
        <f>'Overview and definitions'!$C$6</f>
        <v>0</v>
      </c>
      <c r="C443">
        <f>'Overview and definitions'!$C$7</f>
        <v>0</v>
      </c>
      <c r="D443" t="str">
        <f>'Data questionnaire - mobile'!$C$1</f>
        <v>Data questionnaire: Mobile services</v>
      </c>
      <c r="E443" t="s">
        <v>1320</v>
      </c>
      <c r="F443">
        <v>442</v>
      </c>
      <c r="G443" t="str">
        <f>'Data questionnaire - mobile'!$B$126</f>
        <v>3.2.3.3.</v>
      </c>
      <c r="H443" t="s">
        <v>1322</v>
      </c>
      <c r="K443" t="s">
        <v>585</v>
      </c>
      <c r="L443" t="s">
        <v>70</v>
      </c>
      <c r="M443" t="str">
        <f>'Data questionnaire - mobile'!$I$45</f>
        <v>Q1 2025</v>
      </c>
      <c r="N443">
        <f>'Data questionnaire - mobile'!$J$126</f>
        <v>0</v>
      </c>
    </row>
    <row r="444" spans="1:14" x14ac:dyDescent="0.45">
      <c r="A444">
        <f>'Overview and definitions'!$C$4</f>
        <v>0</v>
      </c>
      <c r="B444">
        <f>'Overview and definitions'!$C$6</f>
        <v>0</v>
      </c>
      <c r="C444">
        <f>'Overview and definitions'!$C$7</f>
        <v>0</v>
      </c>
      <c r="D444" t="str">
        <f>'Data questionnaire - mobile'!$C$1</f>
        <v>Data questionnaire: Mobile services</v>
      </c>
      <c r="E444" t="s">
        <v>1320</v>
      </c>
      <c r="F444">
        <v>443</v>
      </c>
      <c r="G444" t="str">
        <f>'Data questionnaire - mobile'!$B$126</f>
        <v>3.2.3.3.</v>
      </c>
      <c r="H444" t="s">
        <v>1322</v>
      </c>
      <c r="K444" t="s">
        <v>585</v>
      </c>
      <c r="L444" t="s">
        <v>70</v>
      </c>
      <c r="M444" t="str">
        <f>'Data questionnaire - mobile'!$M$45</f>
        <v>Q2 2025</v>
      </c>
      <c r="N444">
        <f>'Data questionnaire - mobile'!$N$126</f>
        <v>0</v>
      </c>
    </row>
    <row r="445" spans="1:14" x14ac:dyDescent="0.45">
      <c r="A445">
        <f>'Overview and definitions'!$C$4</f>
        <v>0</v>
      </c>
      <c r="B445">
        <f>'Overview and definitions'!$C$6</f>
        <v>0</v>
      </c>
      <c r="C445">
        <f>'Overview and definitions'!$C$7</f>
        <v>0</v>
      </c>
      <c r="D445" t="str">
        <f>'Data questionnaire - mobile'!$C$1</f>
        <v>Data questionnaire: Mobile services</v>
      </c>
      <c r="E445" t="s">
        <v>1320</v>
      </c>
      <c r="F445">
        <v>444</v>
      </c>
      <c r="G445" t="str">
        <f>'Data questionnaire - mobile'!$B$126</f>
        <v>3.2.3.3.</v>
      </c>
      <c r="H445" t="s">
        <v>1322</v>
      </c>
      <c r="K445" t="s">
        <v>585</v>
      </c>
      <c r="L445" t="s">
        <v>70</v>
      </c>
      <c r="M445" t="str">
        <f>'Data questionnaire - mobile'!$Q$45</f>
        <v>Q3 2025</v>
      </c>
      <c r="N445">
        <f>'Data questionnaire - mobile'!$R$126</f>
        <v>0</v>
      </c>
    </row>
    <row r="446" spans="1:14" x14ac:dyDescent="0.45">
      <c r="A446">
        <f>'Overview and definitions'!$C$4</f>
        <v>0</v>
      </c>
      <c r="B446">
        <f>'Overview and definitions'!$C$6</f>
        <v>0</v>
      </c>
      <c r="C446">
        <f>'Overview and definitions'!$C$7</f>
        <v>0</v>
      </c>
      <c r="D446" t="str">
        <f>'Data questionnaire - mobile'!$C$1</f>
        <v>Data questionnaire: Mobile services</v>
      </c>
      <c r="E446" t="s">
        <v>1320</v>
      </c>
      <c r="F446">
        <v>445</v>
      </c>
      <c r="G446" t="str">
        <f>'Data questionnaire - mobile'!$B$131</f>
        <v>3.3.1.</v>
      </c>
      <c r="H446" t="str">
        <f>'Data questionnaire - mobile'!$E$46</f>
        <v>units</v>
      </c>
      <c r="K446" t="s">
        <v>773</v>
      </c>
      <c r="L446" t="s">
        <v>70</v>
      </c>
      <c r="M446" t="str">
        <f>'Data questionnaire - mobile'!$E$45</f>
        <v>Q4 2024</v>
      </c>
      <c r="N446">
        <f>'Data questionnaire - mobile'!$E$131</f>
        <v>0</v>
      </c>
    </row>
    <row r="447" spans="1:14" x14ac:dyDescent="0.45">
      <c r="A447">
        <f>'Overview and definitions'!$C$4</f>
        <v>0</v>
      </c>
      <c r="B447">
        <f>'Overview and definitions'!$C$6</f>
        <v>0</v>
      </c>
      <c r="C447">
        <f>'Overview and definitions'!$C$7</f>
        <v>0</v>
      </c>
      <c r="D447" t="str">
        <f>'Data questionnaire - mobile'!$C$1</f>
        <v>Data questionnaire: Mobile services</v>
      </c>
      <c r="E447" t="s">
        <v>1320</v>
      </c>
      <c r="F447">
        <v>446</v>
      </c>
      <c r="G447" t="str">
        <f>'Data questionnaire - mobile'!$B$131</f>
        <v>3.3.1.</v>
      </c>
      <c r="H447" t="str">
        <f>'Data questionnaire - mobile'!$E$46</f>
        <v>units</v>
      </c>
      <c r="K447" t="s">
        <v>773</v>
      </c>
      <c r="L447" t="s">
        <v>70</v>
      </c>
      <c r="M447" t="str">
        <f>'Data questionnaire - mobile'!$I$45</f>
        <v>Q1 2025</v>
      </c>
      <c r="N447">
        <f>'Data questionnaire - mobile'!$I$131</f>
        <v>0</v>
      </c>
    </row>
    <row r="448" spans="1:14" x14ac:dyDescent="0.45">
      <c r="A448">
        <f>'Overview and definitions'!$C$4</f>
        <v>0</v>
      </c>
      <c r="B448">
        <f>'Overview and definitions'!$C$6</f>
        <v>0</v>
      </c>
      <c r="C448">
        <f>'Overview and definitions'!$C$7</f>
        <v>0</v>
      </c>
      <c r="D448" t="str">
        <f>'Data questionnaire - mobile'!$C$1</f>
        <v>Data questionnaire: Mobile services</v>
      </c>
      <c r="E448" t="s">
        <v>1320</v>
      </c>
      <c r="F448">
        <v>447</v>
      </c>
      <c r="G448" t="str">
        <f>'Data questionnaire - mobile'!$B$131</f>
        <v>3.3.1.</v>
      </c>
      <c r="H448" t="str">
        <f>'Data questionnaire - mobile'!$E$46</f>
        <v>units</v>
      </c>
      <c r="K448" t="s">
        <v>773</v>
      </c>
      <c r="L448" t="s">
        <v>70</v>
      </c>
      <c r="M448" t="str">
        <f>'Data questionnaire - mobile'!$M$45</f>
        <v>Q2 2025</v>
      </c>
      <c r="N448">
        <f>'Data questionnaire - mobile'!$M$131</f>
        <v>0</v>
      </c>
    </row>
    <row r="449" spans="1:14" x14ac:dyDescent="0.45">
      <c r="A449">
        <f>'Overview and definitions'!$C$4</f>
        <v>0</v>
      </c>
      <c r="B449">
        <f>'Overview and definitions'!$C$6</f>
        <v>0</v>
      </c>
      <c r="C449">
        <f>'Overview and definitions'!$C$7</f>
        <v>0</v>
      </c>
      <c r="D449" t="str">
        <f>'Data questionnaire - mobile'!$C$1</f>
        <v>Data questionnaire: Mobile services</v>
      </c>
      <c r="E449" t="s">
        <v>1320</v>
      </c>
      <c r="F449">
        <v>448</v>
      </c>
      <c r="G449" t="str">
        <f>'Data questionnaire - mobile'!$B$131</f>
        <v>3.3.1.</v>
      </c>
      <c r="H449" t="str">
        <f>'Data questionnaire - mobile'!$E$46</f>
        <v>units</v>
      </c>
      <c r="K449" t="s">
        <v>773</v>
      </c>
      <c r="L449" t="s">
        <v>70</v>
      </c>
      <c r="M449" t="str">
        <f>'Data questionnaire - mobile'!$Q$45</f>
        <v>Q3 2025</v>
      </c>
      <c r="N449">
        <f>'Data questionnaire - mobile'!$Q$131</f>
        <v>0</v>
      </c>
    </row>
    <row r="450" spans="1:14" x14ac:dyDescent="0.45">
      <c r="A450">
        <f>'Overview and definitions'!$C$4</f>
        <v>0</v>
      </c>
      <c r="B450">
        <f>'Overview and definitions'!$C$6</f>
        <v>0</v>
      </c>
      <c r="C450">
        <f>'Overview and definitions'!$C$7</f>
        <v>0</v>
      </c>
      <c r="D450" t="str">
        <f>'Data questionnaire - mobile'!$C$1</f>
        <v>Data questionnaire: Mobile services</v>
      </c>
      <c r="E450" t="s">
        <v>1320</v>
      </c>
      <c r="F450">
        <v>449</v>
      </c>
      <c r="G450" t="str">
        <f>'Data questionnaire - mobile'!$B$132</f>
        <v>3.3.2.</v>
      </c>
      <c r="H450" t="str">
        <f>'Data questionnaire - mobile'!$E$46</f>
        <v>units</v>
      </c>
      <c r="K450" t="s">
        <v>521</v>
      </c>
      <c r="L450" t="s">
        <v>70</v>
      </c>
      <c r="M450" t="str">
        <f>'Data questionnaire - mobile'!$E$45</f>
        <v>Q4 2024</v>
      </c>
      <c r="N450">
        <f>'Data questionnaire - mobile'!$E$132</f>
        <v>0</v>
      </c>
    </row>
    <row r="451" spans="1:14" x14ac:dyDescent="0.45">
      <c r="A451">
        <f>'Overview and definitions'!$C$4</f>
        <v>0</v>
      </c>
      <c r="B451">
        <f>'Overview and definitions'!$C$6</f>
        <v>0</v>
      </c>
      <c r="C451">
        <f>'Overview and definitions'!$C$7</f>
        <v>0</v>
      </c>
      <c r="D451" t="str">
        <f>'Data questionnaire - mobile'!$C$1</f>
        <v>Data questionnaire: Mobile services</v>
      </c>
      <c r="E451" t="s">
        <v>1320</v>
      </c>
      <c r="F451">
        <v>450</v>
      </c>
      <c r="G451" t="str">
        <f>'Data questionnaire - mobile'!$B$132</f>
        <v>3.3.2.</v>
      </c>
      <c r="H451" t="str">
        <f>'Data questionnaire - mobile'!$E$46</f>
        <v>units</v>
      </c>
      <c r="K451" t="s">
        <v>521</v>
      </c>
      <c r="L451" t="s">
        <v>70</v>
      </c>
      <c r="M451" t="str">
        <f>'Data questionnaire - mobile'!$I$45</f>
        <v>Q1 2025</v>
      </c>
      <c r="N451">
        <f>'Data questionnaire - mobile'!$I$132</f>
        <v>0</v>
      </c>
    </row>
    <row r="452" spans="1:14" x14ac:dyDescent="0.45">
      <c r="A452">
        <f>'Overview and definitions'!$C$4</f>
        <v>0</v>
      </c>
      <c r="B452">
        <f>'Overview and definitions'!$C$6</f>
        <v>0</v>
      </c>
      <c r="C452">
        <f>'Overview and definitions'!$C$7</f>
        <v>0</v>
      </c>
      <c r="D452" t="str">
        <f>'Data questionnaire - mobile'!$C$1</f>
        <v>Data questionnaire: Mobile services</v>
      </c>
      <c r="E452" t="s">
        <v>1320</v>
      </c>
      <c r="F452">
        <v>451</v>
      </c>
      <c r="G452" t="str">
        <f>'Data questionnaire - mobile'!$B$132</f>
        <v>3.3.2.</v>
      </c>
      <c r="H452" t="str">
        <f>'Data questionnaire - mobile'!$E$46</f>
        <v>units</v>
      </c>
      <c r="K452" t="s">
        <v>521</v>
      </c>
      <c r="L452" t="s">
        <v>70</v>
      </c>
      <c r="M452" t="str">
        <f>'Data questionnaire - mobile'!$M$45</f>
        <v>Q2 2025</v>
      </c>
      <c r="N452">
        <f>'Data questionnaire - mobile'!$M$132</f>
        <v>0</v>
      </c>
    </row>
    <row r="453" spans="1:14" x14ac:dyDescent="0.45">
      <c r="A453">
        <f>'Overview and definitions'!$C$4</f>
        <v>0</v>
      </c>
      <c r="B453">
        <f>'Overview and definitions'!$C$6</f>
        <v>0</v>
      </c>
      <c r="C453">
        <f>'Overview and definitions'!$C$7</f>
        <v>0</v>
      </c>
      <c r="D453" t="str">
        <f>'Data questionnaire - mobile'!$C$1</f>
        <v>Data questionnaire: Mobile services</v>
      </c>
      <c r="E453" t="s">
        <v>1320</v>
      </c>
      <c r="F453">
        <v>452</v>
      </c>
      <c r="G453" t="str">
        <f>'Data questionnaire - mobile'!$B$132</f>
        <v>3.3.2.</v>
      </c>
      <c r="H453" t="str">
        <f>'Data questionnaire - mobile'!$E$46</f>
        <v>units</v>
      </c>
      <c r="K453" t="s">
        <v>521</v>
      </c>
      <c r="L453" t="s">
        <v>70</v>
      </c>
      <c r="M453" t="str">
        <f>'Data questionnaire - mobile'!$Q$45</f>
        <v>Q3 2025</v>
      </c>
      <c r="N453">
        <f>'Data questionnaire - mobile'!$Q$132</f>
        <v>0</v>
      </c>
    </row>
    <row r="454" spans="1:14" x14ac:dyDescent="0.45">
      <c r="A454">
        <f>'Overview and definitions'!$C$4</f>
        <v>0</v>
      </c>
      <c r="B454">
        <f>'Overview and definitions'!$C$6</f>
        <v>0</v>
      </c>
      <c r="C454">
        <f>'Overview and definitions'!$C$7</f>
        <v>0</v>
      </c>
      <c r="D454" t="str">
        <f>'Data questionnaire - mobile'!$C$1</f>
        <v>Data questionnaire: Mobile services</v>
      </c>
      <c r="E454" t="s">
        <v>1320</v>
      </c>
      <c r="F454">
        <v>453</v>
      </c>
      <c r="G454" t="str">
        <f>'Data questionnaire - mobile'!$B$133</f>
        <v>3.3.3.</v>
      </c>
      <c r="H454" t="str">
        <f>'Data questionnaire - mobile'!$E$46</f>
        <v>units</v>
      </c>
      <c r="K454" t="s">
        <v>585</v>
      </c>
      <c r="L454" t="s">
        <v>70</v>
      </c>
      <c r="M454" t="str">
        <f>'Data questionnaire - mobile'!$E$45</f>
        <v>Q4 2024</v>
      </c>
      <c r="N454">
        <f>'Data questionnaire - mobile'!$E$133</f>
        <v>0</v>
      </c>
    </row>
    <row r="455" spans="1:14" x14ac:dyDescent="0.45">
      <c r="A455">
        <f>'Overview and definitions'!$C$4</f>
        <v>0</v>
      </c>
      <c r="B455">
        <f>'Overview and definitions'!$C$6</f>
        <v>0</v>
      </c>
      <c r="C455">
        <f>'Overview and definitions'!$C$7</f>
        <v>0</v>
      </c>
      <c r="D455" t="str">
        <f>'Data questionnaire - mobile'!$C$1</f>
        <v>Data questionnaire: Mobile services</v>
      </c>
      <c r="E455" t="s">
        <v>1320</v>
      </c>
      <c r="F455">
        <v>454</v>
      </c>
      <c r="G455" t="str">
        <f>'Data questionnaire - mobile'!$B$133</f>
        <v>3.3.3.</v>
      </c>
      <c r="H455" t="str">
        <f>'Data questionnaire - mobile'!$E$46</f>
        <v>units</v>
      </c>
      <c r="K455" t="s">
        <v>585</v>
      </c>
      <c r="L455" t="s">
        <v>70</v>
      </c>
      <c r="M455" t="str">
        <f>'Data questionnaire - mobile'!$I$45</f>
        <v>Q1 2025</v>
      </c>
      <c r="N455">
        <f>'Data questionnaire - mobile'!$I$133</f>
        <v>0</v>
      </c>
    </row>
    <row r="456" spans="1:14" x14ac:dyDescent="0.45">
      <c r="A456">
        <f>'Overview and definitions'!$C$4</f>
        <v>0</v>
      </c>
      <c r="B456">
        <f>'Overview and definitions'!$C$6</f>
        <v>0</v>
      </c>
      <c r="C456">
        <f>'Overview and definitions'!$C$7</f>
        <v>0</v>
      </c>
      <c r="D456" t="str">
        <f>'Data questionnaire - mobile'!$C$1</f>
        <v>Data questionnaire: Mobile services</v>
      </c>
      <c r="E456" t="s">
        <v>1320</v>
      </c>
      <c r="F456">
        <v>455</v>
      </c>
      <c r="G456" t="str">
        <f>'Data questionnaire - mobile'!$B$133</f>
        <v>3.3.3.</v>
      </c>
      <c r="H456" t="str">
        <f>'Data questionnaire - mobile'!$E$46</f>
        <v>units</v>
      </c>
      <c r="K456" t="s">
        <v>585</v>
      </c>
      <c r="L456" t="s">
        <v>70</v>
      </c>
      <c r="M456" t="str">
        <f>'Data questionnaire - mobile'!$M$45</f>
        <v>Q2 2025</v>
      </c>
      <c r="N456">
        <f>'Data questionnaire - mobile'!$M$133</f>
        <v>0</v>
      </c>
    </row>
    <row r="457" spans="1:14" x14ac:dyDescent="0.45">
      <c r="A457">
        <f>'Overview and definitions'!$C$4</f>
        <v>0</v>
      </c>
      <c r="B457">
        <f>'Overview and definitions'!$C$6</f>
        <v>0</v>
      </c>
      <c r="C457">
        <f>'Overview and definitions'!$C$7</f>
        <v>0</v>
      </c>
      <c r="D457" t="str">
        <f>'Data questionnaire - mobile'!$C$1</f>
        <v>Data questionnaire: Mobile services</v>
      </c>
      <c r="E457" t="s">
        <v>1320</v>
      </c>
      <c r="F457">
        <v>456</v>
      </c>
      <c r="G457" t="str">
        <f>'Data questionnaire - mobile'!$B$133</f>
        <v>3.3.3.</v>
      </c>
      <c r="H457" t="str">
        <f>'Data questionnaire - mobile'!$E$46</f>
        <v>units</v>
      </c>
      <c r="K457" t="s">
        <v>585</v>
      </c>
      <c r="L457" t="s">
        <v>70</v>
      </c>
      <c r="M457" t="str">
        <f>'Data questionnaire - mobile'!$Q$45</f>
        <v>Q3 2025</v>
      </c>
      <c r="N457">
        <f>'Data questionnaire - mobile'!$Q$133</f>
        <v>0</v>
      </c>
    </row>
    <row r="458" spans="1:14" x14ac:dyDescent="0.45">
      <c r="A458">
        <f>'Overview and definitions'!$C$4</f>
        <v>0</v>
      </c>
      <c r="B458">
        <f>'Overview and definitions'!$C$6</f>
        <v>0</v>
      </c>
      <c r="C458">
        <f>'Overview and definitions'!$C$7</f>
        <v>0</v>
      </c>
      <c r="D458" t="str">
        <f>'Data questionnaire - mobile'!$C$1</f>
        <v>Data questionnaire: Mobile services</v>
      </c>
      <c r="E458" t="s">
        <v>1320</v>
      </c>
      <c r="F458">
        <v>457</v>
      </c>
      <c r="G458" t="str">
        <f>'Data questionnaire - mobile'!$B$131</f>
        <v>3.3.1.</v>
      </c>
      <c r="H458" t="s">
        <v>126</v>
      </c>
      <c r="K458" t="s">
        <v>773</v>
      </c>
      <c r="L458" t="s">
        <v>70</v>
      </c>
      <c r="M458" t="str">
        <f>'Data questionnaire - mobile'!$E$45</f>
        <v>Q4 2024</v>
      </c>
      <c r="N458">
        <f>'Data questionnaire - mobile'!$F$131</f>
        <v>0</v>
      </c>
    </row>
    <row r="459" spans="1:14" x14ac:dyDescent="0.45">
      <c r="A459">
        <f>'Overview and definitions'!$C$4</f>
        <v>0</v>
      </c>
      <c r="B459">
        <f>'Overview and definitions'!$C$6</f>
        <v>0</v>
      </c>
      <c r="C459">
        <f>'Overview and definitions'!$C$7</f>
        <v>0</v>
      </c>
      <c r="D459" t="str">
        <f>'Data questionnaire - mobile'!$C$1</f>
        <v>Data questionnaire: Mobile services</v>
      </c>
      <c r="E459" t="s">
        <v>1320</v>
      </c>
      <c r="F459">
        <v>458</v>
      </c>
      <c r="G459" t="str">
        <f>'Data questionnaire - mobile'!$B$131</f>
        <v>3.3.1.</v>
      </c>
      <c r="H459" t="s">
        <v>126</v>
      </c>
      <c r="K459" t="s">
        <v>773</v>
      </c>
      <c r="L459" t="s">
        <v>70</v>
      </c>
      <c r="M459" t="str">
        <f>'Data questionnaire - mobile'!$I$45</f>
        <v>Q1 2025</v>
      </c>
      <c r="N459">
        <f>'Data questionnaire - mobile'!$J$131</f>
        <v>0</v>
      </c>
    </row>
    <row r="460" spans="1:14" x14ac:dyDescent="0.45">
      <c r="A460">
        <f>'Overview and definitions'!$C$4</f>
        <v>0</v>
      </c>
      <c r="B460">
        <f>'Overview and definitions'!$C$6</f>
        <v>0</v>
      </c>
      <c r="C460">
        <f>'Overview and definitions'!$C$7</f>
        <v>0</v>
      </c>
      <c r="D460" t="str">
        <f>'Data questionnaire - mobile'!$C$1</f>
        <v>Data questionnaire: Mobile services</v>
      </c>
      <c r="E460" t="s">
        <v>1320</v>
      </c>
      <c r="F460">
        <v>459</v>
      </c>
      <c r="G460" t="str">
        <f>'Data questionnaire - mobile'!$B$131</f>
        <v>3.3.1.</v>
      </c>
      <c r="H460" t="s">
        <v>126</v>
      </c>
      <c r="K460" t="s">
        <v>773</v>
      </c>
      <c r="L460" t="s">
        <v>70</v>
      </c>
      <c r="M460" t="str">
        <f>'Data questionnaire - mobile'!$M$45</f>
        <v>Q2 2025</v>
      </c>
      <c r="N460">
        <f>'Data questionnaire - mobile'!$N$131</f>
        <v>0</v>
      </c>
    </row>
    <row r="461" spans="1:14" x14ac:dyDescent="0.45">
      <c r="A461">
        <f>'Overview and definitions'!$C$4</f>
        <v>0</v>
      </c>
      <c r="B461">
        <f>'Overview and definitions'!$C$6</f>
        <v>0</v>
      </c>
      <c r="C461">
        <f>'Overview and definitions'!$C$7</f>
        <v>0</v>
      </c>
      <c r="D461" t="str">
        <f>'Data questionnaire - mobile'!$C$1</f>
        <v>Data questionnaire: Mobile services</v>
      </c>
      <c r="E461" t="s">
        <v>1320</v>
      </c>
      <c r="F461">
        <v>460</v>
      </c>
      <c r="G461" t="str">
        <f>'Data questionnaire - mobile'!$B$131</f>
        <v>3.3.1.</v>
      </c>
      <c r="H461" t="s">
        <v>126</v>
      </c>
      <c r="K461" t="s">
        <v>773</v>
      </c>
      <c r="L461" t="s">
        <v>70</v>
      </c>
      <c r="M461" t="str">
        <f>'Data questionnaire - mobile'!$Q$45</f>
        <v>Q3 2025</v>
      </c>
      <c r="N461">
        <f>'Data questionnaire - mobile'!$R$131</f>
        <v>0</v>
      </c>
    </row>
    <row r="462" spans="1:14" x14ac:dyDescent="0.45">
      <c r="A462">
        <f>'Overview and definitions'!$C$4</f>
        <v>0</v>
      </c>
      <c r="B462">
        <f>'Overview and definitions'!$C$6</f>
        <v>0</v>
      </c>
      <c r="C462">
        <f>'Overview and definitions'!$C$7</f>
        <v>0</v>
      </c>
      <c r="D462" t="str">
        <f>'Data questionnaire - mobile'!$C$1</f>
        <v>Data questionnaire: Mobile services</v>
      </c>
      <c r="E462" t="s">
        <v>1320</v>
      </c>
      <c r="F462">
        <v>461</v>
      </c>
      <c r="G462" t="str">
        <f>'Data questionnaire - mobile'!$B$132</f>
        <v>3.3.2.</v>
      </c>
      <c r="H462" t="s">
        <v>126</v>
      </c>
      <c r="K462" t="s">
        <v>521</v>
      </c>
      <c r="L462" t="s">
        <v>70</v>
      </c>
      <c r="M462" t="str">
        <f>'Data questionnaire - mobile'!$E$45</f>
        <v>Q4 2024</v>
      </c>
      <c r="N462">
        <f>'Data questionnaire - mobile'!$F$132</f>
        <v>0</v>
      </c>
    </row>
    <row r="463" spans="1:14" x14ac:dyDescent="0.45">
      <c r="A463">
        <f>'Overview and definitions'!$C$4</f>
        <v>0</v>
      </c>
      <c r="B463">
        <f>'Overview and definitions'!$C$6</f>
        <v>0</v>
      </c>
      <c r="C463">
        <f>'Overview and definitions'!$C$7</f>
        <v>0</v>
      </c>
      <c r="D463" t="str">
        <f>'Data questionnaire - mobile'!$C$1</f>
        <v>Data questionnaire: Mobile services</v>
      </c>
      <c r="E463" t="s">
        <v>1320</v>
      </c>
      <c r="F463">
        <v>462</v>
      </c>
      <c r="G463" t="str">
        <f>'Data questionnaire - mobile'!$B$132</f>
        <v>3.3.2.</v>
      </c>
      <c r="H463" t="s">
        <v>126</v>
      </c>
      <c r="K463" t="s">
        <v>521</v>
      </c>
      <c r="L463" t="s">
        <v>70</v>
      </c>
      <c r="M463" t="str">
        <f>'Data questionnaire - mobile'!$I$45</f>
        <v>Q1 2025</v>
      </c>
      <c r="N463">
        <f>'Data questionnaire - mobile'!$J$132</f>
        <v>0</v>
      </c>
    </row>
    <row r="464" spans="1:14" x14ac:dyDescent="0.45">
      <c r="A464">
        <f>'Overview and definitions'!$C$4</f>
        <v>0</v>
      </c>
      <c r="B464">
        <f>'Overview and definitions'!$C$6</f>
        <v>0</v>
      </c>
      <c r="C464">
        <f>'Overview and definitions'!$C$7</f>
        <v>0</v>
      </c>
      <c r="D464" t="str">
        <f>'Data questionnaire - mobile'!$C$1</f>
        <v>Data questionnaire: Mobile services</v>
      </c>
      <c r="E464" t="s">
        <v>1320</v>
      </c>
      <c r="F464">
        <v>463</v>
      </c>
      <c r="G464" t="str">
        <f>'Data questionnaire - mobile'!$B$132</f>
        <v>3.3.2.</v>
      </c>
      <c r="H464" t="s">
        <v>126</v>
      </c>
      <c r="K464" t="s">
        <v>521</v>
      </c>
      <c r="L464" t="s">
        <v>70</v>
      </c>
      <c r="M464" t="str">
        <f>'Data questionnaire - mobile'!$M$45</f>
        <v>Q2 2025</v>
      </c>
      <c r="N464">
        <f>'Data questionnaire - mobile'!$N$132</f>
        <v>0</v>
      </c>
    </row>
    <row r="465" spans="1:14" x14ac:dyDescent="0.45">
      <c r="A465">
        <f>'Overview and definitions'!$C$4</f>
        <v>0</v>
      </c>
      <c r="B465">
        <f>'Overview and definitions'!$C$6</f>
        <v>0</v>
      </c>
      <c r="C465">
        <f>'Overview and definitions'!$C$7</f>
        <v>0</v>
      </c>
      <c r="D465" t="str">
        <f>'Data questionnaire - mobile'!$C$1</f>
        <v>Data questionnaire: Mobile services</v>
      </c>
      <c r="E465" t="s">
        <v>1320</v>
      </c>
      <c r="F465">
        <v>464</v>
      </c>
      <c r="G465" t="str">
        <f>'Data questionnaire - mobile'!$B$132</f>
        <v>3.3.2.</v>
      </c>
      <c r="H465" t="s">
        <v>126</v>
      </c>
      <c r="K465" t="s">
        <v>521</v>
      </c>
      <c r="L465" t="s">
        <v>70</v>
      </c>
      <c r="M465" t="str">
        <f>'Data questionnaire - mobile'!$Q$45</f>
        <v>Q3 2025</v>
      </c>
      <c r="N465">
        <f>'Data questionnaire - mobile'!$R$132</f>
        <v>0</v>
      </c>
    </row>
    <row r="466" spans="1:14" x14ac:dyDescent="0.45">
      <c r="A466">
        <f>'Overview and definitions'!$C$4</f>
        <v>0</v>
      </c>
      <c r="B466">
        <f>'Overview and definitions'!$C$6</f>
        <v>0</v>
      </c>
      <c r="C466">
        <f>'Overview and definitions'!$C$7</f>
        <v>0</v>
      </c>
      <c r="D466" t="str">
        <f>'Data questionnaire - mobile'!$C$1</f>
        <v>Data questionnaire: Mobile services</v>
      </c>
      <c r="E466" t="s">
        <v>1320</v>
      </c>
      <c r="F466">
        <v>465</v>
      </c>
      <c r="G466" t="str">
        <f>'Data questionnaire - mobile'!$B$133</f>
        <v>3.3.3.</v>
      </c>
      <c r="H466" t="s">
        <v>126</v>
      </c>
      <c r="K466" t="s">
        <v>585</v>
      </c>
      <c r="L466" t="s">
        <v>70</v>
      </c>
      <c r="M466" t="str">
        <f>'Data questionnaire - mobile'!$E$45</f>
        <v>Q4 2024</v>
      </c>
      <c r="N466">
        <f>'Data questionnaire - mobile'!$F$133</f>
        <v>0</v>
      </c>
    </row>
    <row r="467" spans="1:14" x14ac:dyDescent="0.45">
      <c r="A467">
        <f>'Overview and definitions'!$C$4</f>
        <v>0</v>
      </c>
      <c r="B467">
        <f>'Overview and definitions'!$C$6</f>
        <v>0</v>
      </c>
      <c r="C467">
        <f>'Overview and definitions'!$C$7</f>
        <v>0</v>
      </c>
      <c r="D467" t="str">
        <f>'Data questionnaire - mobile'!$C$1</f>
        <v>Data questionnaire: Mobile services</v>
      </c>
      <c r="E467" t="s">
        <v>1320</v>
      </c>
      <c r="F467">
        <v>466</v>
      </c>
      <c r="G467" t="str">
        <f>'Data questionnaire - mobile'!$B$133</f>
        <v>3.3.3.</v>
      </c>
      <c r="H467" t="s">
        <v>126</v>
      </c>
      <c r="K467" t="s">
        <v>585</v>
      </c>
      <c r="L467" t="s">
        <v>70</v>
      </c>
      <c r="M467" t="str">
        <f>'Data questionnaire - mobile'!$I$45</f>
        <v>Q1 2025</v>
      </c>
      <c r="N467">
        <f>'Data questionnaire - mobile'!$J$133</f>
        <v>0</v>
      </c>
    </row>
    <row r="468" spans="1:14" x14ac:dyDescent="0.45">
      <c r="A468">
        <f>'Overview and definitions'!$C$4</f>
        <v>0</v>
      </c>
      <c r="B468">
        <f>'Overview and definitions'!$C$6</f>
        <v>0</v>
      </c>
      <c r="C468">
        <f>'Overview and definitions'!$C$7</f>
        <v>0</v>
      </c>
      <c r="D468" t="str">
        <f>'Data questionnaire - mobile'!$C$1</f>
        <v>Data questionnaire: Mobile services</v>
      </c>
      <c r="E468" t="s">
        <v>1320</v>
      </c>
      <c r="F468">
        <v>467</v>
      </c>
      <c r="G468" t="str">
        <f>'Data questionnaire - mobile'!$B$133</f>
        <v>3.3.3.</v>
      </c>
      <c r="H468" t="s">
        <v>126</v>
      </c>
      <c r="K468" t="s">
        <v>585</v>
      </c>
      <c r="L468" t="s">
        <v>70</v>
      </c>
      <c r="M468" t="str">
        <f>'Data questionnaire - mobile'!$M$45</f>
        <v>Q2 2025</v>
      </c>
      <c r="N468">
        <f>'Data questionnaire - mobile'!$N$133</f>
        <v>0</v>
      </c>
    </row>
    <row r="469" spans="1:14" x14ac:dyDescent="0.45">
      <c r="A469">
        <f>'Overview and definitions'!$C$4</f>
        <v>0</v>
      </c>
      <c r="B469">
        <f>'Overview and definitions'!$C$6</f>
        <v>0</v>
      </c>
      <c r="C469">
        <f>'Overview and definitions'!$C$7</f>
        <v>0</v>
      </c>
      <c r="D469" t="str">
        <f>'Data questionnaire - mobile'!$C$1</f>
        <v>Data questionnaire: Mobile services</v>
      </c>
      <c r="E469" t="s">
        <v>1320</v>
      </c>
      <c r="F469">
        <v>468</v>
      </c>
      <c r="G469" t="str">
        <f>'Data questionnaire - mobile'!$B$133</f>
        <v>3.3.3.</v>
      </c>
      <c r="H469" t="s">
        <v>126</v>
      </c>
      <c r="K469" t="s">
        <v>585</v>
      </c>
      <c r="L469" t="s">
        <v>70</v>
      </c>
      <c r="M469" t="str">
        <f>'Data questionnaire - mobile'!$Q$45</f>
        <v>Q3 2025</v>
      </c>
      <c r="N469">
        <f>'Data questionnaire - mobile'!$R$133</f>
        <v>0</v>
      </c>
    </row>
    <row r="470" spans="1:14" x14ac:dyDescent="0.45">
      <c r="A470">
        <f>'Overview and definitions'!$C$4</f>
        <v>0</v>
      </c>
      <c r="B470">
        <f>'Overview and definitions'!$C$6</f>
        <v>0</v>
      </c>
      <c r="C470">
        <f>'Overview and definitions'!$C$7</f>
        <v>0</v>
      </c>
      <c r="D470" t="str">
        <f>'Data questionnaire - mobile'!$C$1</f>
        <v>Data questionnaire: Mobile services</v>
      </c>
      <c r="E470" t="s">
        <v>1323</v>
      </c>
      <c r="F470">
        <v>469</v>
      </c>
      <c r="G470" t="str">
        <f>'Data questionnaire - mobile'!$B$143</f>
        <v>4.1.1.1.</v>
      </c>
      <c r="H470" t="str">
        <f>'Data questionnaire - mobile'!$E$46</f>
        <v>units</v>
      </c>
      <c r="K470" t="s">
        <v>773</v>
      </c>
      <c r="L470" t="s">
        <v>70</v>
      </c>
      <c r="M470" t="str">
        <f>'Data questionnaire - mobile'!$E$45</f>
        <v>Q4 2024</v>
      </c>
      <c r="N470">
        <f>'Data questionnaire - mobile'!$E$143</f>
        <v>0</v>
      </c>
    </row>
    <row r="471" spans="1:14" x14ac:dyDescent="0.45">
      <c r="A471">
        <f>'Overview and definitions'!$C$4</f>
        <v>0</v>
      </c>
      <c r="B471">
        <f>'Overview and definitions'!$C$6</f>
        <v>0</v>
      </c>
      <c r="C471">
        <f>'Overview and definitions'!$C$7</f>
        <v>0</v>
      </c>
      <c r="D471" t="str">
        <f>'Data questionnaire - mobile'!$C$1</f>
        <v>Data questionnaire: Mobile services</v>
      </c>
      <c r="E471" t="s">
        <v>1323</v>
      </c>
      <c r="F471">
        <v>470</v>
      </c>
      <c r="G471" t="str">
        <f>'Data questionnaire - mobile'!$B$143</f>
        <v>4.1.1.1.</v>
      </c>
      <c r="H471" t="str">
        <f>'Data questionnaire - mobile'!$E$46</f>
        <v>units</v>
      </c>
      <c r="K471" t="s">
        <v>773</v>
      </c>
      <c r="L471" t="s">
        <v>70</v>
      </c>
      <c r="M471" t="str">
        <f>'Data questionnaire - mobile'!$I$45</f>
        <v>Q1 2025</v>
      </c>
      <c r="N471">
        <f>'Data questionnaire - mobile'!$I$143</f>
        <v>0</v>
      </c>
    </row>
    <row r="472" spans="1:14" x14ac:dyDescent="0.45">
      <c r="A472">
        <f>'Overview and definitions'!$C$4</f>
        <v>0</v>
      </c>
      <c r="B472">
        <f>'Overview and definitions'!$C$6</f>
        <v>0</v>
      </c>
      <c r="C472">
        <f>'Overview and definitions'!$C$7</f>
        <v>0</v>
      </c>
      <c r="D472" t="str">
        <f>'Data questionnaire - mobile'!$C$1</f>
        <v>Data questionnaire: Mobile services</v>
      </c>
      <c r="E472" t="s">
        <v>1323</v>
      </c>
      <c r="F472">
        <v>471</v>
      </c>
      <c r="G472" t="str">
        <f>'Data questionnaire - mobile'!$B$143</f>
        <v>4.1.1.1.</v>
      </c>
      <c r="H472" t="str">
        <f>'Data questionnaire - mobile'!$E$46</f>
        <v>units</v>
      </c>
      <c r="K472" t="s">
        <v>773</v>
      </c>
      <c r="L472" t="s">
        <v>70</v>
      </c>
      <c r="M472" t="str">
        <f>'Data questionnaire - mobile'!$M$45</f>
        <v>Q2 2025</v>
      </c>
      <c r="N472">
        <f>'Data questionnaire - mobile'!$M$143</f>
        <v>0</v>
      </c>
    </row>
    <row r="473" spans="1:14" x14ac:dyDescent="0.45">
      <c r="A473">
        <f>'Overview and definitions'!$C$4</f>
        <v>0</v>
      </c>
      <c r="B473">
        <f>'Overview and definitions'!$C$6</f>
        <v>0</v>
      </c>
      <c r="C473">
        <f>'Overview and definitions'!$C$7</f>
        <v>0</v>
      </c>
      <c r="D473" t="str">
        <f>'Data questionnaire - mobile'!$C$1</f>
        <v>Data questionnaire: Mobile services</v>
      </c>
      <c r="E473" t="s">
        <v>1323</v>
      </c>
      <c r="F473">
        <v>472</v>
      </c>
      <c r="G473" t="str">
        <f>'Data questionnaire - mobile'!$B$143</f>
        <v>4.1.1.1.</v>
      </c>
      <c r="H473" t="str">
        <f>'Data questionnaire - mobile'!$E$46</f>
        <v>units</v>
      </c>
      <c r="K473" t="s">
        <v>773</v>
      </c>
      <c r="L473" t="s">
        <v>70</v>
      </c>
      <c r="M473" t="str">
        <f>'Data questionnaire - mobile'!$Q$45</f>
        <v>Q3 2025</v>
      </c>
      <c r="N473">
        <f>'Data questionnaire - mobile'!$Q$143</f>
        <v>0</v>
      </c>
    </row>
    <row r="474" spans="1:14" x14ac:dyDescent="0.45">
      <c r="A474">
        <f>'Overview and definitions'!$C$4</f>
        <v>0</v>
      </c>
      <c r="B474">
        <f>'Overview and definitions'!$C$6</f>
        <v>0</v>
      </c>
      <c r="C474">
        <f>'Overview and definitions'!$C$7</f>
        <v>0</v>
      </c>
      <c r="D474" t="str">
        <f>'Data questionnaire - mobile'!$C$1</f>
        <v>Data questionnaire: Mobile services</v>
      </c>
      <c r="E474" t="s">
        <v>1323</v>
      </c>
      <c r="F474">
        <v>473</v>
      </c>
      <c r="G474" t="str">
        <f>'Data questionnaire - mobile'!$B$144</f>
        <v>4.1.1.2.</v>
      </c>
      <c r="H474" t="str">
        <f>'Data questionnaire - mobile'!$E$46</f>
        <v>units</v>
      </c>
      <c r="K474" t="s">
        <v>521</v>
      </c>
      <c r="L474" t="s">
        <v>70</v>
      </c>
      <c r="M474" t="str">
        <f>'Data questionnaire - mobile'!$E$45</f>
        <v>Q4 2024</v>
      </c>
      <c r="N474">
        <f>'Data questionnaire - mobile'!$E$144</f>
        <v>0</v>
      </c>
    </row>
    <row r="475" spans="1:14" x14ac:dyDescent="0.45">
      <c r="A475">
        <f>'Overview and definitions'!$C$4</f>
        <v>0</v>
      </c>
      <c r="B475">
        <f>'Overview and definitions'!$C$6</f>
        <v>0</v>
      </c>
      <c r="C475">
        <f>'Overview and definitions'!$C$7</f>
        <v>0</v>
      </c>
      <c r="D475" t="str">
        <f>'Data questionnaire - mobile'!$C$1</f>
        <v>Data questionnaire: Mobile services</v>
      </c>
      <c r="E475" t="s">
        <v>1323</v>
      </c>
      <c r="F475">
        <v>474</v>
      </c>
      <c r="G475" t="str">
        <f>'Data questionnaire - mobile'!$B$144</f>
        <v>4.1.1.2.</v>
      </c>
      <c r="H475" t="str">
        <f>'Data questionnaire - mobile'!$E$46</f>
        <v>units</v>
      </c>
      <c r="K475" t="s">
        <v>521</v>
      </c>
      <c r="L475" t="s">
        <v>70</v>
      </c>
      <c r="M475" t="str">
        <f>'Data questionnaire - mobile'!$I$45</f>
        <v>Q1 2025</v>
      </c>
      <c r="N475">
        <f>'Data questionnaire - mobile'!$I$144</f>
        <v>0</v>
      </c>
    </row>
    <row r="476" spans="1:14" x14ac:dyDescent="0.45">
      <c r="A476">
        <f>'Overview and definitions'!$C$4</f>
        <v>0</v>
      </c>
      <c r="B476">
        <f>'Overview and definitions'!$C$6</f>
        <v>0</v>
      </c>
      <c r="C476">
        <f>'Overview and definitions'!$C$7</f>
        <v>0</v>
      </c>
      <c r="D476" t="str">
        <f>'Data questionnaire - mobile'!$C$1</f>
        <v>Data questionnaire: Mobile services</v>
      </c>
      <c r="E476" t="s">
        <v>1323</v>
      </c>
      <c r="F476">
        <v>475</v>
      </c>
      <c r="G476" t="str">
        <f>'Data questionnaire - mobile'!$B$144</f>
        <v>4.1.1.2.</v>
      </c>
      <c r="H476" t="str">
        <f>'Data questionnaire - mobile'!$E$46</f>
        <v>units</v>
      </c>
      <c r="K476" t="s">
        <v>521</v>
      </c>
      <c r="L476" t="s">
        <v>70</v>
      </c>
      <c r="M476" t="str">
        <f>'Data questionnaire - mobile'!$M$45</f>
        <v>Q2 2025</v>
      </c>
      <c r="N476">
        <f>'Data questionnaire - mobile'!$M$144</f>
        <v>0</v>
      </c>
    </row>
    <row r="477" spans="1:14" x14ac:dyDescent="0.45">
      <c r="A477">
        <f>'Overview and definitions'!$C$4</f>
        <v>0</v>
      </c>
      <c r="B477">
        <f>'Overview and definitions'!$C$6</f>
        <v>0</v>
      </c>
      <c r="C477">
        <f>'Overview and definitions'!$C$7</f>
        <v>0</v>
      </c>
      <c r="D477" t="str">
        <f>'Data questionnaire - mobile'!$C$1</f>
        <v>Data questionnaire: Mobile services</v>
      </c>
      <c r="E477" t="s">
        <v>1323</v>
      </c>
      <c r="F477">
        <v>476</v>
      </c>
      <c r="G477" t="str">
        <f>'Data questionnaire - mobile'!$B$144</f>
        <v>4.1.1.2.</v>
      </c>
      <c r="H477" t="str">
        <f>'Data questionnaire - mobile'!$E$46</f>
        <v>units</v>
      </c>
      <c r="K477" t="s">
        <v>521</v>
      </c>
      <c r="L477" t="s">
        <v>70</v>
      </c>
      <c r="M477" t="str">
        <f>'Data questionnaire - mobile'!$Q$45</f>
        <v>Q3 2025</v>
      </c>
      <c r="N477">
        <f>'Data questionnaire - mobile'!$Q$144</f>
        <v>0</v>
      </c>
    </row>
    <row r="478" spans="1:14" x14ac:dyDescent="0.45">
      <c r="A478">
        <f>'Overview and definitions'!$C$4</f>
        <v>0</v>
      </c>
      <c r="B478">
        <f>'Overview and definitions'!$C$6</f>
        <v>0</v>
      </c>
      <c r="C478">
        <f>'Overview and definitions'!$C$7</f>
        <v>0</v>
      </c>
      <c r="D478" t="str">
        <f>'Data questionnaire - mobile'!$C$1</f>
        <v>Data questionnaire: Mobile services</v>
      </c>
      <c r="E478" t="s">
        <v>1323</v>
      </c>
      <c r="F478">
        <v>477</v>
      </c>
      <c r="G478" t="str">
        <f>'Data questionnaire - mobile'!$B$145</f>
        <v>4.1.1.3.</v>
      </c>
      <c r="H478" t="str">
        <f>'Data questionnaire - mobile'!$E$46</f>
        <v>units</v>
      </c>
      <c r="K478" t="s">
        <v>585</v>
      </c>
      <c r="L478" t="s">
        <v>70</v>
      </c>
      <c r="M478" t="str">
        <f>'Data questionnaire - mobile'!$E$45</f>
        <v>Q4 2024</v>
      </c>
      <c r="N478">
        <f>'Data questionnaire - mobile'!$E$145</f>
        <v>0</v>
      </c>
    </row>
    <row r="479" spans="1:14" x14ac:dyDescent="0.45">
      <c r="A479">
        <f>'Overview and definitions'!$C$4</f>
        <v>0</v>
      </c>
      <c r="B479">
        <f>'Overview and definitions'!$C$6</f>
        <v>0</v>
      </c>
      <c r="C479">
        <f>'Overview and definitions'!$C$7</f>
        <v>0</v>
      </c>
      <c r="D479" t="str">
        <f>'Data questionnaire - mobile'!$C$1</f>
        <v>Data questionnaire: Mobile services</v>
      </c>
      <c r="E479" t="s">
        <v>1323</v>
      </c>
      <c r="F479">
        <v>478</v>
      </c>
      <c r="G479" t="str">
        <f>'Data questionnaire - mobile'!$B$145</f>
        <v>4.1.1.3.</v>
      </c>
      <c r="H479" t="str">
        <f>'Data questionnaire - mobile'!$E$46</f>
        <v>units</v>
      </c>
      <c r="K479" t="s">
        <v>585</v>
      </c>
      <c r="L479" t="s">
        <v>70</v>
      </c>
      <c r="M479" t="str">
        <f>'Data questionnaire - mobile'!$I$45</f>
        <v>Q1 2025</v>
      </c>
      <c r="N479">
        <f>'Data questionnaire - mobile'!$I$145</f>
        <v>0</v>
      </c>
    </row>
    <row r="480" spans="1:14" x14ac:dyDescent="0.45">
      <c r="A480">
        <f>'Overview and definitions'!$C$4</f>
        <v>0</v>
      </c>
      <c r="B480">
        <f>'Overview and definitions'!$C$6</f>
        <v>0</v>
      </c>
      <c r="C480">
        <f>'Overview and definitions'!$C$7</f>
        <v>0</v>
      </c>
      <c r="D480" t="str">
        <f>'Data questionnaire - mobile'!$C$1</f>
        <v>Data questionnaire: Mobile services</v>
      </c>
      <c r="E480" t="s">
        <v>1323</v>
      </c>
      <c r="F480">
        <v>479</v>
      </c>
      <c r="G480" t="str">
        <f>'Data questionnaire - mobile'!$B$145</f>
        <v>4.1.1.3.</v>
      </c>
      <c r="H480" t="str">
        <f>'Data questionnaire - mobile'!$E$46</f>
        <v>units</v>
      </c>
      <c r="K480" t="s">
        <v>585</v>
      </c>
      <c r="L480" t="s">
        <v>70</v>
      </c>
      <c r="M480" t="str">
        <f>'Data questionnaire - mobile'!$M$45</f>
        <v>Q2 2025</v>
      </c>
      <c r="N480">
        <f>'Data questionnaire - mobile'!$M$145</f>
        <v>0</v>
      </c>
    </row>
    <row r="481" spans="1:14" x14ac:dyDescent="0.45">
      <c r="A481">
        <f>'Overview and definitions'!$C$4</f>
        <v>0</v>
      </c>
      <c r="B481">
        <f>'Overview and definitions'!$C$6</f>
        <v>0</v>
      </c>
      <c r="C481">
        <f>'Overview and definitions'!$C$7</f>
        <v>0</v>
      </c>
      <c r="D481" t="str">
        <f>'Data questionnaire - mobile'!$C$1</f>
        <v>Data questionnaire: Mobile services</v>
      </c>
      <c r="E481" t="s">
        <v>1323</v>
      </c>
      <c r="F481">
        <v>480</v>
      </c>
      <c r="G481" t="str">
        <f>'Data questionnaire - mobile'!$B$145</f>
        <v>4.1.1.3.</v>
      </c>
      <c r="H481" t="str">
        <f>'Data questionnaire - mobile'!$E$46</f>
        <v>units</v>
      </c>
      <c r="K481" t="s">
        <v>585</v>
      </c>
      <c r="L481" t="s">
        <v>70</v>
      </c>
      <c r="M481" t="str">
        <f>'Data questionnaire - mobile'!$Q$45</f>
        <v>Q3 2025</v>
      </c>
      <c r="N481">
        <f>'Data questionnaire - mobile'!$Q$145</f>
        <v>0</v>
      </c>
    </row>
    <row r="482" spans="1:14" x14ac:dyDescent="0.45">
      <c r="A482">
        <f>'Overview and definitions'!$C$4</f>
        <v>0</v>
      </c>
      <c r="B482">
        <f>'Overview and definitions'!$C$6</f>
        <v>0</v>
      </c>
      <c r="C482">
        <f>'Overview and definitions'!$C$7</f>
        <v>0</v>
      </c>
      <c r="D482" t="str">
        <f>'Data questionnaire - mobile'!$C$1</f>
        <v>Data questionnaire: Mobile services</v>
      </c>
      <c r="E482" t="s">
        <v>1323</v>
      </c>
      <c r="F482">
        <v>481</v>
      </c>
      <c r="G482" t="str">
        <f>'Data questionnaire - mobile'!$B$143</f>
        <v>4.1.1.1.</v>
      </c>
      <c r="H482" t="s">
        <v>514</v>
      </c>
      <c r="K482" t="s">
        <v>773</v>
      </c>
      <c r="L482" t="s">
        <v>70</v>
      </c>
      <c r="M482" t="str">
        <f>'Data questionnaire - mobile'!$E$45</f>
        <v>Q4 2024</v>
      </c>
      <c r="N482">
        <f>'Data questionnaire - mobile'!$F$143</f>
        <v>0</v>
      </c>
    </row>
    <row r="483" spans="1:14" x14ac:dyDescent="0.45">
      <c r="A483">
        <f>'Overview and definitions'!$C$4</f>
        <v>0</v>
      </c>
      <c r="B483">
        <f>'Overview and definitions'!$C$6</f>
        <v>0</v>
      </c>
      <c r="C483">
        <f>'Overview and definitions'!$C$7</f>
        <v>0</v>
      </c>
      <c r="D483" t="str">
        <f>'Data questionnaire - mobile'!$C$1</f>
        <v>Data questionnaire: Mobile services</v>
      </c>
      <c r="E483" t="s">
        <v>1323</v>
      </c>
      <c r="F483">
        <v>482</v>
      </c>
      <c r="G483" t="str">
        <f>'Data questionnaire - mobile'!$B$143</f>
        <v>4.1.1.1.</v>
      </c>
      <c r="H483" t="s">
        <v>514</v>
      </c>
      <c r="K483" t="s">
        <v>773</v>
      </c>
      <c r="L483" t="s">
        <v>70</v>
      </c>
      <c r="M483" t="str">
        <f>'Data questionnaire - mobile'!$I$45</f>
        <v>Q1 2025</v>
      </c>
      <c r="N483">
        <f>'Data questionnaire - mobile'!$J$143</f>
        <v>0</v>
      </c>
    </row>
    <row r="484" spans="1:14" x14ac:dyDescent="0.45">
      <c r="A484">
        <f>'Overview and definitions'!$C$4</f>
        <v>0</v>
      </c>
      <c r="B484">
        <f>'Overview and definitions'!$C$6</f>
        <v>0</v>
      </c>
      <c r="C484">
        <f>'Overview and definitions'!$C$7</f>
        <v>0</v>
      </c>
      <c r="D484" t="str">
        <f>'Data questionnaire - mobile'!$C$1</f>
        <v>Data questionnaire: Mobile services</v>
      </c>
      <c r="E484" t="s">
        <v>1323</v>
      </c>
      <c r="F484">
        <v>483</v>
      </c>
      <c r="G484" t="str">
        <f>'Data questionnaire - mobile'!$B$143</f>
        <v>4.1.1.1.</v>
      </c>
      <c r="H484" t="s">
        <v>514</v>
      </c>
      <c r="K484" t="s">
        <v>773</v>
      </c>
      <c r="L484" t="s">
        <v>70</v>
      </c>
      <c r="M484" t="str">
        <f>'Data questionnaire - mobile'!$M$45</f>
        <v>Q2 2025</v>
      </c>
      <c r="N484">
        <f>'Data questionnaire - mobile'!$N$143</f>
        <v>0</v>
      </c>
    </row>
    <row r="485" spans="1:14" x14ac:dyDescent="0.45">
      <c r="A485">
        <f>'Overview and definitions'!$C$4</f>
        <v>0</v>
      </c>
      <c r="B485">
        <f>'Overview and definitions'!$C$6</f>
        <v>0</v>
      </c>
      <c r="C485">
        <f>'Overview and definitions'!$C$7</f>
        <v>0</v>
      </c>
      <c r="D485" t="str">
        <f>'Data questionnaire - mobile'!$C$1</f>
        <v>Data questionnaire: Mobile services</v>
      </c>
      <c r="E485" t="s">
        <v>1323</v>
      </c>
      <c r="F485">
        <v>484</v>
      </c>
      <c r="G485" t="str">
        <f>'Data questionnaire - mobile'!$B$143</f>
        <v>4.1.1.1.</v>
      </c>
      <c r="H485" t="s">
        <v>514</v>
      </c>
      <c r="K485" t="s">
        <v>773</v>
      </c>
      <c r="L485" t="s">
        <v>70</v>
      </c>
      <c r="M485" t="str">
        <f>'Data questionnaire - mobile'!$Q$45</f>
        <v>Q3 2025</v>
      </c>
      <c r="N485">
        <f>'Data questionnaire - mobile'!$R$143</f>
        <v>0</v>
      </c>
    </row>
    <row r="486" spans="1:14" x14ac:dyDescent="0.45">
      <c r="A486">
        <f>'Overview and definitions'!$C$4</f>
        <v>0</v>
      </c>
      <c r="B486">
        <f>'Overview and definitions'!$C$6</f>
        <v>0</v>
      </c>
      <c r="C486">
        <f>'Overview and definitions'!$C$7</f>
        <v>0</v>
      </c>
      <c r="D486" t="str">
        <f>'Data questionnaire - mobile'!$C$1</f>
        <v>Data questionnaire: Mobile services</v>
      </c>
      <c r="E486" t="s">
        <v>1323</v>
      </c>
      <c r="F486">
        <v>485</v>
      </c>
      <c r="G486" t="str">
        <f>'Data questionnaire - mobile'!$B$144</f>
        <v>4.1.1.2.</v>
      </c>
      <c r="H486" t="s">
        <v>514</v>
      </c>
      <c r="K486" t="s">
        <v>521</v>
      </c>
      <c r="L486" t="s">
        <v>70</v>
      </c>
      <c r="M486" t="str">
        <f>'Data questionnaire - mobile'!$E$45</f>
        <v>Q4 2024</v>
      </c>
      <c r="N486">
        <f>'Data questionnaire - mobile'!$F$144</f>
        <v>0</v>
      </c>
    </row>
    <row r="487" spans="1:14" x14ac:dyDescent="0.45">
      <c r="A487">
        <f>'Overview and definitions'!$C$4</f>
        <v>0</v>
      </c>
      <c r="B487">
        <f>'Overview and definitions'!$C$6</f>
        <v>0</v>
      </c>
      <c r="C487">
        <f>'Overview and definitions'!$C$7</f>
        <v>0</v>
      </c>
      <c r="D487" t="str">
        <f>'Data questionnaire - mobile'!$C$1</f>
        <v>Data questionnaire: Mobile services</v>
      </c>
      <c r="E487" t="s">
        <v>1323</v>
      </c>
      <c r="F487">
        <v>486</v>
      </c>
      <c r="G487" t="str">
        <f>'Data questionnaire - mobile'!$B$144</f>
        <v>4.1.1.2.</v>
      </c>
      <c r="H487" t="s">
        <v>514</v>
      </c>
      <c r="K487" t="s">
        <v>521</v>
      </c>
      <c r="L487" t="s">
        <v>70</v>
      </c>
      <c r="M487" t="str">
        <f>'Data questionnaire - mobile'!$I$45</f>
        <v>Q1 2025</v>
      </c>
      <c r="N487">
        <f>'Data questionnaire - mobile'!$J$144</f>
        <v>0</v>
      </c>
    </row>
    <row r="488" spans="1:14" x14ac:dyDescent="0.45">
      <c r="A488">
        <f>'Overview and definitions'!$C$4</f>
        <v>0</v>
      </c>
      <c r="B488">
        <f>'Overview and definitions'!$C$6</f>
        <v>0</v>
      </c>
      <c r="C488">
        <f>'Overview and definitions'!$C$7</f>
        <v>0</v>
      </c>
      <c r="D488" t="str">
        <f>'Data questionnaire - mobile'!$C$1</f>
        <v>Data questionnaire: Mobile services</v>
      </c>
      <c r="E488" t="s">
        <v>1323</v>
      </c>
      <c r="F488">
        <v>487</v>
      </c>
      <c r="G488" t="str">
        <f>'Data questionnaire - mobile'!$B$144</f>
        <v>4.1.1.2.</v>
      </c>
      <c r="H488" t="s">
        <v>514</v>
      </c>
      <c r="K488" t="s">
        <v>521</v>
      </c>
      <c r="L488" t="s">
        <v>70</v>
      </c>
      <c r="M488" t="str">
        <f>'Data questionnaire - mobile'!$M$45</f>
        <v>Q2 2025</v>
      </c>
      <c r="N488">
        <f>'Data questionnaire - mobile'!$N$144</f>
        <v>0</v>
      </c>
    </row>
    <row r="489" spans="1:14" x14ac:dyDescent="0.45">
      <c r="A489">
        <f>'Overview and definitions'!$C$4</f>
        <v>0</v>
      </c>
      <c r="B489">
        <f>'Overview and definitions'!$C$6</f>
        <v>0</v>
      </c>
      <c r="C489">
        <f>'Overview and definitions'!$C$7</f>
        <v>0</v>
      </c>
      <c r="D489" t="str">
        <f>'Data questionnaire - mobile'!$C$1</f>
        <v>Data questionnaire: Mobile services</v>
      </c>
      <c r="E489" t="s">
        <v>1323</v>
      </c>
      <c r="F489">
        <v>488</v>
      </c>
      <c r="G489" t="str">
        <f>'Data questionnaire - mobile'!$B$144</f>
        <v>4.1.1.2.</v>
      </c>
      <c r="H489" t="s">
        <v>514</v>
      </c>
      <c r="K489" t="s">
        <v>521</v>
      </c>
      <c r="L489" t="s">
        <v>70</v>
      </c>
      <c r="M489" t="str">
        <f>'Data questionnaire - mobile'!$Q$45</f>
        <v>Q3 2025</v>
      </c>
      <c r="N489">
        <f>'Data questionnaire - mobile'!$R$144</f>
        <v>0</v>
      </c>
    </row>
    <row r="490" spans="1:14" x14ac:dyDescent="0.45">
      <c r="A490">
        <f>'Overview and definitions'!$C$4</f>
        <v>0</v>
      </c>
      <c r="B490">
        <f>'Overview and definitions'!$C$6</f>
        <v>0</v>
      </c>
      <c r="C490">
        <f>'Overview and definitions'!$C$7</f>
        <v>0</v>
      </c>
      <c r="D490" t="str">
        <f>'Data questionnaire - mobile'!$C$1</f>
        <v>Data questionnaire: Mobile services</v>
      </c>
      <c r="E490" t="s">
        <v>1323</v>
      </c>
      <c r="F490">
        <v>489</v>
      </c>
      <c r="G490" t="str">
        <f>'Data questionnaire - mobile'!$B$145</f>
        <v>4.1.1.3.</v>
      </c>
      <c r="H490" t="s">
        <v>514</v>
      </c>
      <c r="K490" t="s">
        <v>585</v>
      </c>
      <c r="L490" t="s">
        <v>70</v>
      </c>
      <c r="M490" t="str">
        <f>'Data questionnaire - mobile'!$E$45</f>
        <v>Q4 2024</v>
      </c>
      <c r="N490">
        <f>'Data questionnaire - mobile'!$F$145</f>
        <v>0</v>
      </c>
    </row>
    <row r="491" spans="1:14" x14ac:dyDescent="0.45">
      <c r="A491">
        <f>'Overview and definitions'!$C$4</f>
        <v>0</v>
      </c>
      <c r="B491">
        <f>'Overview and definitions'!$C$6</f>
        <v>0</v>
      </c>
      <c r="C491">
        <f>'Overview and definitions'!$C$7</f>
        <v>0</v>
      </c>
      <c r="D491" t="str">
        <f>'Data questionnaire - mobile'!$C$1</f>
        <v>Data questionnaire: Mobile services</v>
      </c>
      <c r="E491" t="s">
        <v>1323</v>
      </c>
      <c r="F491">
        <v>490</v>
      </c>
      <c r="G491" t="str">
        <f>'Data questionnaire - mobile'!$B$145</f>
        <v>4.1.1.3.</v>
      </c>
      <c r="H491" t="s">
        <v>514</v>
      </c>
      <c r="K491" t="s">
        <v>585</v>
      </c>
      <c r="L491" t="s">
        <v>70</v>
      </c>
      <c r="M491" t="str">
        <f>'Data questionnaire - mobile'!$I$45</f>
        <v>Q1 2025</v>
      </c>
      <c r="N491">
        <f>'Data questionnaire - mobile'!$J$145</f>
        <v>0</v>
      </c>
    </row>
    <row r="492" spans="1:14" x14ac:dyDescent="0.45">
      <c r="A492">
        <f>'Overview and definitions'!$C$4</f>
        <v>0</v>
      </c>
      <c r="B492">
        <f>'Overview and definitions'!$C$6</f>
        <v>0</v>
      </c>
      <c r="C492">
        <f>'Overview and definitions'!$C$7</f>
        <v>0</v>
      </c>
      <c r="D492" t="str">
        <f>'Data questionnaire - mobile'!$C$1</f>
        <v>Data questionnaire: Mobile services</v>
      </c>
      <c r="E492" t="s">
        <v>1323</v>
      </c>
      <c r="F492">
        <v>491</v>
      </c>
      <c r="G492" t="str">
        <f>'Data questionnaire - mobile'!$B$145</f>
        <v>4.1.1.3.</v>
      </c>
      <c r="H492" t="s">
        <v>514</v>
      </c>
      <c r="K492" t="s">
        <v>585</v>
      </c>
      <c r="L492" t="s">
        <v>70</v>
      </c>
      <c r="M492" t="str">
        <f>'Data questionnaire - mobile'!$M$45</f>
        <v>Q2 2025</v>
      </c>
      <c r="N492">
        <f>'Data questionnaire - mobile'!$N$145</f>
        <v>0</v>
      </c>
    </row>
    <row r="493" spans="1:14" x14ac:dyDescent="0.45">
      <c r="A493">
        <f>'Overview and definitions'!$C$4</f>
        <v>0</v>
      </c>
      <c r="B493">
        <f>'Overview and definitions'!$C$6</f>
        <v>0</v>
      </c>
      <c r="C493">
        <f>'Overview and definitions'!$C$7</f>
        <v>0</v>
      </c>
      <c r="D493" t="str">
        <f>'Data questionnaire - mobile'!$C$1</f>
        <v>Data questionnaire: Mobile services</v>
      </c>
      <c r="E493" t="s">
        <v>1323</v>
      </c>
      <c r="F493">
        <v>492</v>
      </c>
      <c r="G493" t="str">
        <f>'Data questionnaire - mobile'!$B$145</f>
        <v>4.1.1.3.</v>
      </c>
      <c r="H493" t="s">
        <v>514</v>
      </c>
      <c r="K493" t="s">
        <v>585</v>
      </c>
      <c r="L493" t="s">
        <v>70</v>
      </c>
      <c r="M493" t="str">
        <f>'Data questionnaire - mobile'!$Q$45</f>
        <v>Q3 2025</v>
      </c>
      <c r="N493">
        <f>'Data questionnaire - mobile'!$R$145</f>
        <v>0</v>
      </c>
    </row>
    <row r="494" spans="1:14" x14ac:dyDescent="0.45">
      <c r="A494">
        <f>'Overview and definitions'!$C$4</f>
        <v>0</v>
      </c>
      <c r="B494">
        <f>'Overview and definitions'!$C$6</f>
        <v>0</v>
      </c>
      <c r="C494">
        <f>'Overview and definitions'!$C$7</f>
        <v>0</v>
      </c>
      <c r="D494" t="str">
        <f>'Data questionnaire - mobile'!$C$1</f>
        <v>Data questionnaire: Mobile services</v>
      </c>
      <c r="E494" t="s">
        <v>1323</v>
      </c>
      <c r="F494">
        <v>493</v>
      </c>
      <c r="G494" t="str">
        <f>'Data questionnaire - mobile'!$B$148</f>
        <v>4.1.2.1.</v>
      </c>
      <c r="H494" t="str">
        <f>'Data questionnaire - mobile'!$E$46</f>
        <v>units</v>
      </c>
      <c r="K494" t="s">
        <v>773</v>
      </c>
      <c r="L494" t="s">
        <v>70</v>
      </c>
      <c r="M494" t="str">
        <f>'Data questionnaire - mobile'!$E$45</f>
        <v>Q4 2024</v>
      </c>
      <c r="N494">
        <f>'Data questionnaire - mobile'!$E$148</f>
        <v>0</v>
      </c>
    </row>
    <row r="495" spans="1:14" x14ac:dyDescent="0.45">
      <c r="A495">
        <f>'Overview and definitions'!$C$4</f>
        <v>0</v>
      </c>
      <c r="B495">
        <f>'Overview and definitions'!$C$6</f>
        <v>0</v>
      </c>
      <c r="C495">
        <f>'Overview and definitions'!$C$7</f>
        <v>0</v>
      </c>
      <c r="D495" t="str">
        <f>'Data questionnaire - mobile'!$C$1</f>
        <v>Data questionnaire: Mobile services</v>
      </c>
      <c r="E495" t="s">
        <v>1323</v>
      </c>
      <c r="F495">
        <v>494</v>
      </c>
      <c r="G495" t="str">
        <f>'Data questionnaire - mobile'!$B$148</f>
        <v>4.1.2.1.</v>
      </c>
      <c r="H495" t="str">
        <f>'Data questionnaire - mobile'!$E$46</f>
        <v>units</v>
      </c>
      <c r="K495" t="s">
        <v>773</v>
      </c>
      <c r="L495" t="s">
        <v>70</v>
      </c>
      <c r="M495" t="str">
        <f>'Data questionnaire - mobile'!$I$45</f>
        <v>Q1 2025</v>
      </c>
      <c r="N495">
        <f>'Data questionnaire - mobile'!$I$148</f>
        <v>0</v>
      </c>
    </row>
    <row r="496" spans="1:14" x14ac:dyDescent="0.45">
      <c r="A496">
        <f>'Overview and definitions'!$C$4</f>
        <v>0</v>
      </c>
      <c r="B496">
        <f>'Overview and definitions'!$C$6</f>
        <v>0</v>
      </c>
      <c r="C496">
        <f>'Overview and definitions'!$C$7</f>
        <v>0</v>
      </c>
      <c r="D496" t="str">
        <f>'Data questionnaire - mobile'!$C$1</f>
        <v>Data questionnaire: Mobile services</v>
      </c>
      <c r="E496" t="s">
        <v>1323</v>
      </c>
      <c r="F496">
        <v>495</v>
      </c>
      <c r="G496" t="str">
        <f>'Data questionnaire - mobile'!$B$148</f>
        <v>4.1.2.1.</v>
      </c>
      <c r="H496" t="str">
        <f>'Data questionnaire - mobile'!$E$46</f>
        <v>units</v>
      </c>
      <c r="K496" t="s">
        <v>773</v>
      </c>
      <c r="L496" t="s">
        <v>70</v>
      </c>
      <c r="M496" t="str">
        <f>'Data questionnaire - mobile'!$M$45</f>
        <v>Q2 2025</v>
      </c>
      <c r="N496">
        <f>'Data questionnaire - mobile'!$M$148</f>
        <v>0</v>
      </c>
    </row>
    <row r="497" spans="1:14" x14ac:dyDescent="0.45">
      <c r="A497">
        <f>'Overview and definitions'!$C$4</f>
        <v>0</v>
      </c>
      <c r="B497">
        <f>'Overview and definitions'!$C$6</f>
        <v>0</v>
      </c>
      <c r="C497">
        <f>'Overview and definitions'!$C$7</f>
        <v>0</v>
      </c>
      <c r="D497" t="str">
        <f>'Data questionnaire - mobile'!$C$1</f>
        <v>Data questionnaire: Mobile services</v>
      </c>
      <c r="E497" t="s">
        <v>1323</v>
      </c>
      <c r="F497">
        <v>496</v>
      </c>
      <c r="G497" t="str">
        <f>'Data questionnaire - mobile'!$B$148</f>
        <v>4.1.2.1.</v>
      </c>
      <c r="H497" t="str">
        <f>'Data questionnaire - mobile'!$E$46</f>
        <v>units</v>
      </c>
      <c r="K497" t="s">
        <v>773</v>
      </c>
      <c r="L497" t="s">
        <v>70</v>
      </c>
      <c r="M497" t="str">
        <f>'Data questionnaire - mobile'!$Q$45</f>
        <v>Q3 2025</v>
      </c>
      <c r="N497">
        <f>'Data questionnaire - mobile'!$Q$148</f>
        <v>0</v>
      </c>
    </row>
    <row r="498" spans="1:14" x14ac:dyDescent="0.45">
      <c r="A498">
        <f>'Overview and definitions'!$C$4</f>
        <v>0</v>
      </c>
      <c r="B498">
        <f>'Overview and definitions'!$C$6</f>
        <v>0</v>
      </c>
      <c r="C498">
        <f>'Overview and definitions'!$C$7</f>
        <v>0</v>
      </c>
      <c r="D498" t="str">
        <f>'Data questionnaire - mobile'!$C$1</f>
        <v>Data questionnaire: Mobile services</v>
      </c>
      <c r="E498" t="s">
        <v>1323</v>
      </c>
      <c r="F498">
        <v>497</v>
      </c>
      <c r="G498" t="str">
        <f>'Data questionnaire - mobile'!$B$149</f>
        <v>4.1.2.2.</v>
      </c>
      <c r="H498" t="str">
        <f>'Data questionnaire - mobile'!$E$46</f>
        <v>units</v>
      </c>
      <c r="K498" t="s">
        <v>521</v>
      </c>
      <c r="L498" t="s">
        <v>70</v>
      </c>
      <c r="M498" t="str">
        <f>'Data questionnaire - mobile'!$E$45</f>
        <v>Q4 2024</v>
      </c>
      <c r="N498">
        <f>'Data questionnaire - mobile'!$E$149</f>
        <v>0</v>
      </c>
    </row>
    <row r="499" spans="1:14" x14ac:dyDescent="0.45">
      <c r="A499">
        <f>'Overview and definitions'!$C$4</f>
        <v>0</v>
      </c>
      <c r="B499">
        <f>'Overview and definitions'!$C$6</f>
        <v>0</v>
      </c>
      <c r="C499">
        <f>'Overview and definitions'!$C$7</f>
        <v>0</v>
      </c>
      <c r="D499" t="str">
        <f>'Data questionnaire - mobile'!$C$1</f>
        <v>Data questionnaire: Mobile services</v>
      </c>
      <c r="E499" t="s">
        <v>1323</v>
      </c>
      <c r="F499">
        <v>498</v>
      </c>
      <c r="G499" t="str">
        <f>'Data questionnaire - mobile'!$B$149</f>
        <v>4.1.2.2.</v>
      </c>
      <c r="H499" t="str">
        <f>'Data questionnaire - mobile'!$E$46</f>
        <v>units</v>
      </c>
      <c r="K499" t="s">
        <v>521</v>
      </c>
      <c r="L499" t="s">
        <v>70</v>
      </c>
      <c r="M499" t="str">
        <f>'Data questionnaire - mobile'!$I$45</f>
        <v>Q1 2025</v>
      </c>
      <c r="N499">
        <f>'Data questionnaire - mobile'!$I$149</f>
        <v>0</v>
      </c>
    </row>
    <row r="500" spans="1:14" x14ac:dyDescent="0.45">
      <c r="A500">
        <f>'Overview and definitions'!$C$4</f>
        <v>0</v>
      </c>
      <c r="B500">
        <f>'Overview and definitions'!$C$6</f>
        <v>0</v>
      </c>
      <c r="C500">
        <f>'Overview and definitions'!$C$7</f>
        <v>0</v>
      </c>
      <c r="D500" t="str">
        <f>'Data questionnaire - mobile'!$C$1</f>
        <v>Data questionnaire: Mobile services</v>
      </c>
      <c r="E500" t="s">
        <v>1323</v>
      </c>
      <c r="F500">
        <v>499</v>
      </c>
      <c r="G500" t="str">
        <f>'Data questionnaire - mobile'!$B$149</f>
        <v>4.1.2.2.</v>
      </c>
      <c r="H500" t="str">
        <f>'Data questionnaire - mobile'!$E$46</f>
        <v>units</v>
      </c>
      <c r="K500" t="s">
        <v>521</v>
      </c>
      <c r="L500" t="s">
        <v>70</v>
      </c>
      <c r="M500" t="str">
        <f>'Data questionnaire - mobile'!$M$45</f>
        <v>Q2 2025</v>
      </c>
      <c r="N500">
        <f>'Data questionnaire - mobile'!$M$149</f>
        <v>0</v>
      </c>
    </row>
    <row r="501" spans="1:14" x14ac:dyDescent="0.45">
      <c r="A501">
        <f>'Overview and definitions'!$C$4</f>
        <v>0</v>
      </c>
      <c r="B501">
        <f>'Overview and definitions'!$C$6</f>
        <v>0</v>
      </c>
      <c r="C501">
        <f>'Overview and definitions'!$C$7</f>
        <v>0</v>
      </c>
      <c r="D501" t="str">
        <f>'Data questionnaire - mobile'!$C$1</f>
        <v>Data questionnaire: Mobile services</v>
      </c>
      <c r="E501" t="s">
        <v>1323</v>
      </c>
      <c r="F501">
        <v>500</v>
      </c>
      <c r="G501" t="str">
        <f>'Data questionnaire - mobile'!$B$149</f>
        <v>4.1.2.2.</v>
      </c>
      <c r="H501" t="str">
        <f>'Data questionnaire - mobile'!$E$46</f>
        <v>units</v>
      </c>
      <c r="K501" t="s">
        <v>521</v>
      </c>
      <c r="L501" t="s">
        <v>70</v>
      </c>
      <c r="M501" t="str">
        <f>'Data questionnaire - mobile'!$Q$45</f>
        <v>Q3 2025</v>
      </c>
      <c r="N501">
        <f>'Data questionnaire - mobile'!$Q$149</f>
        <v>0</v>
      </c>
    </row>
    <row r="502" spans="1:14" x14ac:dyDescent="0.45">
      <c r="A502">
        <f>'Overview and definitions'!$C$4</f>
        <v>0</v>
      </c>
      <c r="B502">
        <f>'Overview and definitions'!$C$6</f>
        <v>0</v>
      </c>
      <c r="C502">
        <f>'Overview and definitions'!$C$7</f>
        <v>0</v>
      </c>
      <c r="D502" t="str">
        <f>'Data questionnaire - mobile'!$C$1</f>
        <v>Data questionnaire: Mobile services</v>
      </c>
      <c r="E502" t="s">
        <v>1323</v>
      </c>
      <c r="F502">
        <v>501</v>
      </c>
      <c r="G502" t="str">
        <f>'Data questionnaire - mobile'!$B$150</f>
        <v>4.1.2.3.</v>
      </c>
      <c r="H502" t="str">
        <f>'Data questionnaire - mobile'!$E$46</f>
        <v>units</v>
      </c>
      <c r="K502" t="s">
        <v>585</v>
      </c>
      <c r="L502" t="s">
        <v>70</v>
      </c>
      <c r="M502" t="str">
        <f>'Data questionnaire - mobile'!$E$45</f>
        <v>Q4 2024</v>
      </c>
      <c r="N502">
        <f>'Data questionnaire - mobile'!$E$150</f>
        <v>0</v>
      </c>
    </row>
    <row r="503" spans="1:14" x14ac:dyDescent="0.45">
      <c r="A503">
        <f>'Overview and definitions'!$C$4</f>
        <v>0</v>
      </c>
      <c r="B503">
        <f>'Overview and definitions'!$C$6</f>
        <v>0</v>
      </c>
      <c r="C503">
        <f>'Overview and definitions'!$C$7</f>
        <v>0</v>
      </c>
      <c r="D503" t="str">
        <f>'Data questionnaire - mobile'!$C$1</f>
        <v>Data questionnaire: Mobile services</v>
      </c>
      <c r="E503" t="s">
        <v>1323</v>
      </c>
      <c r="F503">
        <v>502</v>
      </c>
      <c r="G503" t="str">
        <f>'Data questionnaire - mobile'!$B$150</f>
        <v>4.1.2.3.</v>
      </c>
      <c r="H503" t="str">
        <f>'Data questionnaire - mobile'!$E$46</f>
        <v>units</v>
      </c>
      <c r="K503" t="s">
        <v>585</v>
      </c>
      <c r="L503" t="s">
        <v>70</v>
      </c>
      <c r="M503" t="str">
        <f>'Data questionnaire - mobile'!$I$45</f>
        <v>Q1 2025</v>
      </c>
      <c r="N503">
        <f>'Data questionnaire - mobile'!$I$150</f>
        <v>0</v>
      </c>
    </row>
    <row r="504" spans="1:14" x14ac:dyDescent="0.45">
      <c r="A504">
        <f>'Overview and definitions'!$C$4</f>
        <v>0</v>
      </c>
      <c r="B504">
        <f>'Overview and definitions'!$C$6</f>
        <v>0</v>
      </c>
      <c r="C504">
        <f>'Overview and definitions'!$C$7</f>
        <v>0</v>
      </c>
      <c r="D504" t="str">
        <f>'Data questionnaire - mobile'!$C$1</f>
        <v>Data questionnaire: Mobile services</v>
      </c>
      <c r="E504" t="s">
        <v>1323</v>
      </c>
      <c r="F504">
        <v>503</v>
      </c>
      <c r="G504" t="str">
        <f>'Data questionnaire - mobile'!$B$150</f>
        <v>4.1.2.3.</v>
      </c>
      <c r="H504" t="str">
        <f>'Data questionnaire - mobile'!$E$46</f>
        <v>units</v>
      </c>
      <c r="K504" t="s">
        <v>585</v>
      </c>
      <c r="L504" t="s">
        <v>70</v>
      </c>
      <c r="M504" t="str">
        <f>'Data questionnaire - mobile'!$M$45</f>
        <v>Q2 2025</v>
      </c>
      <c r="N504">
        <f>'Data questionnaire - mobile'!$M$150</f>
        <v>0</v>
      </c>
    </row>
    <row r="505" spans="1:14" x14ac:dyDescent="0.45">
      <c r="A505">
        <f>'Overview and definitions'!$C$4</f>
        <v>0</v>
      </c>
      <c r="B505">
        <f>'Overview and definitions'!$C$6</f>
        <v>0</v>
      </c>
      <c r="C505">
        <f>'Overview and definitions'!$C$7</f>
        <v>0</v>
      </c>
      <c r="D505" t="str">
        <f>'Data questionnaire - mobile'!$C$1</f>
        <v>Data questionnaire: Mobile services</v>
      </c>
      <c r="E505" t="s">
        <v>1323</v>
      </c>
      <c r="F505">
        <v>504</v>
      </c>
      <c r="G505" t="str">
        <f>'Data questionnaire - mobile'!$B$150</f>
        <v>4.1.2.3.</v>
      </c>
      <c r="H505" t="str">
        <f>'Data questionnaire - mobile'!$E$46</f>
        <v>units</v>
      </c>
      <c r="K505" t="s">
        <v>585</v>
      </c>
      <c r="L505" t="s">
        <v>70</v>
      </c>
      <c r="M505" t="str">
        <f>'Data questionnaire - mobile'!$Q$45</f>
        <v>Q3 2025</v>
      </c>
      <c r="N505">
        <f>'Data questionnaire - mobile'!$Q$150</f>
        <v>0</v>
      </c>
    </row>
    <row r="506" spans="1:14" x14ac:dyDescent="0.45">
      <c r="A506">
        <f>'Overview and definitions'!$C$4</f>
        <v>0</v>
      </c>
      <c r="B506">
        <f>'Overview and definitions'!$C$6</f>
        <v>0</v>
      </c>
      <c r="C506">
        <f>'Overview and definitions'!$C$7</f>
        <v>0</v>
      </c>
      <c r="D506" t="str">
        <f>'Data questionnaire - mobile'!$C$1</f>
        <v>Data questionnaire: Mobile services</v>
      </c>
      <c r="E506" t="s">
        <v>1323</v>
      </c>
      <c r="F506">
        <v>505</v>
      </c>
      <c r="G506" t="str">
        <f>'Data questionnaire - mobile'!$B$148</f>
        <v>4.1.2.1.</v>
      </c>
      <c r="H506" t="s">
        <v>514</v>
      </c>
      <c r="K506" t="s">
        <v>773</v>
      </c>
      <c r="L506" t="s">
        <v>70</v>
      </c>
      <c r="M506" t="str">
        <f>'Data questionnaire - mobile'!$E$45</f>
        <v>Q4 2024</v>
      </c>
      <c r="N506">
        <f>'Data questionnaire - mobile'!$F$148</f>
        <v>0</v>
      </c>
    </row>
    <row r="507" spans="1:14" x14ac:dyDescent="0.45">
      <c r="A507">
        <f>'Overview and definitions'!$C$4</f>
        <v>0</v>
      </c>
      <c r="B507">
        <f>'Overview and definitions'!$C$6</f>
        <v>0</v>
      </c>
      <c r="C507">
        <f>'Overview and definitions'!$C$7</f>
        <v>0</v>
      </c>
      <c r="D507" t="str">
        <f>'Data questionnaire - mobile'!$C$1</f>
        <v>Data questionnaire: Mobile services</v>
      </c>
      <c r="E507" t="s">
        <v>1323</v>
      </c>
      <c r="F507">
        <v>506</v>
      </c>
      <c r="G507" t="str">
        <f>'Data questionnaire - mobile'!$B$148</f>
        <v>4.1.2.1.</v>
      </c>
      <c r="H507" t="s">
        <v>514</v>
      </c>
      <c r="K507" t="s">
        <v>773</v>
      </c>
      <c r="L507" t="s">
        <v>70</v>
      </c>
      <c r="M507" t="str">
        <f>'Data questionnaire - mobile'!$I$45</f>
        <v>Q1 2025</v>
      </c>
      <c r="N507">
        <f>'Data questionnaire - mobile'!$J$148</f>
        <v>0</v>
      </c>
    </row>
    <row r="508" spans="1:14" x14ac:dyDescent="0.45">
      <c r="A508">
        <f>'Overview and definitions'!$C$4</f>
        <v>0</v>
      </c>
      <c r="B508">
        <f>'Overview and definitions'!$C$6</f>
        <v>0</v>
      </c>
      <c r="C508">
        <f>'Overview and definitions'!$C$7</f>
        <v>0</v>
      </c>
      <c r="D508" t="str">
        <f>'Data questionnaire - mobile'!$C$1</f>
        <v>Data questionnaire: Mobile services</v>
      </c>
      <c r="E508" t="s">
        <v>1323</v>
      </c>
      <c r="F508">
        <v>507</v>
      </c>
      <c r="G508" t="str">
        <f>'Data questionnaire - mobile'!$B$148</f>
        <v>4.1.2.1.</v>
      </c>
      <c r="H508" t="s">
        <v>514</v>
      </c>
      <c r="K508" t="s">
        <v>773</v>
      </c>
      <c r="L508" t="s">
        <v>70</v>
      </c>
      <c r="M508" t="str">
        <f>'Data questionnaire - mobile'!$M$45</f>
        <v>Q2 2025</v>
      </c>
      <c r="N508">
        <f>'Data questionnaire - mobile'!$N$148</f>
        <v>0</v>
      </c>
    </row>
    <row r="509" spans="1:14" x14ac:dyDescent="0.45">
      <c r="A509">
        <f>'Overview and definitions'!$C$4</f>
        <v>0</v>
      </c>
      <c r="B509">
        <f>'Overview and definitions'!$C$6</f>
        <v>0</v>
      </c>
      <c r="C509">
        <f>'Overview and definitions'!$C$7</f>
        <v>0</v>
      </c>
      <c r="D509" t="str">
        <f>'Data questionnaire - mobile'!$C$1</f>
        <v>Data questionnaire: Mobile services</v>
      </c>
      <c r="E509" t="s">
        <v>1323</v>
      </c>
      <c r="F509">
        <v>508</v>
      </c>
      <c r="G509" t="str">
        <f>'Data questionnaire - mobile'!$B$148</f>
        <v>4.1.2.1.</v>
      </c>
      <c r="H509" t="s">
        <v>514</v>
      </c>
      <c r="K509" t="s">
        <v>773</v>
      </c>
      <c r="L509" t="s">
        <v>70</v>
      </c>
      <c r="M509" t="str">
        <f>'Data questionnaire - mobile'!$Q$45</f>
        <v>Q3 2025</v>
      </c>
      <c r="N509">
        <f>'Data questionnaire - mobile'!$R$148</f>
        <v>0</v>
      </c>
    </row>
    <row r="510" spans="1:14" x14ac:dyDescent="0.45">
      <c r="A510">
        <f>'Overview and definitions'!$C$4</f>
        <v>0</v>
      </c>
      <c r="B510">
        <f>'Overview and definitions'!$C$6</f>
        <v>0</v>
      </c>
      <c r="C510">
        <f>'Overview and definitions'!$C$7</f>
        <v>0</v>
      </c>
      <c r="D510" t="str">
        <f>'Data questionnaire - mobile'!$C$1</f>
        <v>Data questionnaire: Mobile services</v>
      </c>
      <c r="E510" t="s">
        <v>1323</v>
      </c>
      <c r="F510">
        <v>509</v>
      </c>
      <c r="G510" t="str">
        <f>'Data questionnaire - mobile'!$B$149</f>
        <v>4.1.2.2.</v>
      </c>
      <c r="H510" t="s">
        <v>514</v>
      </c>
      <c r="K510" t="s">
        <v>521</v>
      </c>
      <c r="L510" t="s">
        <v>70</v>
      </c>
      <c r="M510" t="str">
        <f>'Data questionnaire - mobile'!$E$45</f>
        <v>Q4 2024</v>
      </c>
      <c r="N510">
        <f>'Data questionnaire - mobile'!$F$149</f>
        <v>0</v>
      </c>
    </row>
    <row r="511" spans="1:14" x14ac:dyDescent="0.45">
      <c r="A511">
        <f>'Overview and definitions'!$C$4</f>
        <v>0</v>
      </c>
      <c r="B511">
        <f>'Overview and definitions'!$C$6</f>
        <v>0</v>
      </c>
      <c r="C511">
        <f>'Overview and definitions'!$C$7</f>
        <v>0</v>
      </c>
      <c r="D511" t="str">
        <f>'Data questionnaire - mobile'!$C$1</f>
        <v>Data questionnaire: Mobile services</v>
      </c>
      <c r="E511" t="s">
        <v>1323</v>
      </c>
      <c r="F511">
        <v>510</v>
      </c>
      <c r="G511" t="str">
        <f>'Data questionnaire - mobile'!$B$149</f>
        <v>4.1.2.2.</v>
      </c>
      <c r="H511" t="s">
        <v>514</v>
      </c>
      <c r="K511" t="s">
        <v>521</v>
      </c>
      <c r="L511" t="s">
        <v>70</v>
      </c>
      <c r="M511" t="str">
        <f>'Data questionnaire - mobile'!$I$45</f>
        <v>Q1 2025</v>
      </c>
      <c r="N511">
        <f>'Data questionnaire - mobile'!$J$149</f>
        <v>0</v>
      </c>
    </row>
    <row r="512" spans="1:14" x14ac:dyDescent="0.45">
      <c r="A512">
        <f>'Overview and definitions'!$C$4</f>
        <v>0</v>
      </c>
      <c r="B512">
        <f>'Overview and definitions'!$C$6</f>
        <v>0</v>
      </c>
      <c r="C512">
        <f>'Overview and definitions'!$C$7</f>
        <v>0</v>
      </c>
      <c r="D512" t="str">
        <f>'Data questionnaire - mobile'!$C$1</f>
        <v>Data questionnaire: Mobile services</v>
      </c>
      <c r="E512" t="s">
        <v>1323</v>
      </c>
      <c r="F512">
        <v>511</v>
      </c>
      <c r="G512" t="str">
        <f>'Data questionnaire - mobile'!$B$149</f>
        <v>4.1.2.2.</v>
      </c>
      <c r="H512" t="s">
        <v>514</v>
      </c>
      <c r="K512" t="s">
        <v>521</v>
      </c>
      <c r="L512" t="s">
        <v>70</v>
      </c>
      <c r="M512" t="str">
        <f>'Data questionnaire - mobile'!$M$45</f>
        <v>Q2 2025</v>
      </c>
      <c r="N512">
        <f>'Data questionnaire - mobile'!$N$149</f>
        <v>0</v>
      </c>
    </row>
    <row r="513" spans="1:14" x14ac:dyDescent="0.45">
      <c r="A513">
        <f>'Overview and definitions'!$C$4</f>
        <v>0</v>
      </c>
      <c r="B513">
        <f>'Overview and definitions'!$C$6</f>
        <v>0</v>
      </c>
      <c r="C513">
        <f>'Overview and definitions'!$C$7</f>
        <v>0</v>
      </c>
      <c r="D513" t="str">
        <f>'Data questionnaire - mobile'!$C$1</f>
        <v>Data questionnaire: Mobile services</v>
      </c>
      <c r="E513" t="s">
        <v>1323</v>
      </c>
      <c r="F513">
        <v>512</v>
      </c>
      <c r="G513" t="str">
        <f>'Data questionnaire - mobile'!$B$149</f>
        <v>4.1.2.2.</v>
      </c>
      <c r="H513" t="s">
        <v>514</v>
      </c>
      <c r="K513" t="s">
        <v>521</v>
      </c>
      <c r="L513" t="s">
        <v>70</v>
      </c>
      <c r="M513" t="str">
        <f>'Data questionnaire - mobile'!$Q$45</f>
        <v>Q3 2025</v>
      </c>
      <c r="N513">
        <f>'Data questionnaire - mobile'!$R$149</f>
        <v>0</v>
      </c>
    </row>
    <row r="514" spans="1:14" x14ac:dyDescent="0.45">
      <c r="A514">
        <f>'Overview and definitions'!$C$4</f>
        <v>0</v>
      </c>
      <c r="B514">
        <f>'Overview and definitions'!$C$6</f>
        <v>0</v>
      </c>
      <c r="C514">
        <f>'Overview and definitions'!$C$7</f>
        <v>0</v>
      </c>
      <c r="D514" t="str">
        <f>'Data questionnaire - mobile'!$C$1</f>
        <v>Data questionnaire: Mobile services</v>
      </c>
      <c r="E514" t="s">
        <v>1323</v>
      </c>
      <c r="F514">
        <v>513</v>
      </c>
      <c r="G514" t="str">
        <f>'Data questionnaire - mobile'!$B$150</f>
        <v>4.1.2.3.</v>
      </c>
      <c r="H514" t="s">
        <v>514</v>
      </c>
      <c r="K514" t="s">
        <v>585</v>
      </c>
      <c r="L514" t="s">
        <v>70</v>
      </c>
      <c r="M514" t="str">
        <f>'Data questionnaire - mobile'!$E$45</f>
        <v>Q4 2024</v>
      </c>
      <c r="N514">
        <f>'Data questionnaire - mobile'!$F$150</f>
        <v>0</v>
      </c>
    </row>
    <row r="515" spans="1:14" x14ac:dyDescent="0.45">
      <c r="A515">
        <f>'Overview and definitions'!$C$4</f>
        <v>0</v>
      </c>
      <c r="B515">
        <f>'Overview and definitions'!$C$6</f>
        <v>0</v>
      </c>
      <c r="C515">
        <f>'Overview and definitions'!$C$7</f>
        <v>0</v>
      </c>
      <c r="D515" t="str">
        <f>'Data questionnaire - mobile'!$C$1</f>
        <v>Data questionnaire: Mobile services</v>
      </c>
      <c r="E515" t="s">
        <v>1323</v>
      </c>
      <c r="F515">
        <v>514</v>
      </c>
      <c r="G515" t="str">
        <f>'Data questionnaire - mobile'!$B$150</f>
        <v>4.1.2.3.</v>
      </c>
      <c r="H515" t="s">
        <v>514</v>
      </c>
      <c r="K515" t="s">
        <v>585</v>
      </c>
      <c r="L515" t="s">
        <v>70</v>
      </c>
      <c r="M515" t="str">
        <f>'Data questionnaire - mobile'!$I$45</f>
        <v>Q1 2025</v>
      </c>
      <c r="N515">
        <f>'Data questionnaire - mobile'!$J$150</f>
        <v>0</v>
      </c>
    </row>
    <row r="516" spans="1:14" x14ac:dyDescent="0.45">
      <c r="A516">
        <f>'Overview and definitions'!$C$4</f>
        <v>0</v>
      </c>
      <c r="B516">
        <f>'Overview and definitions'!$C$6</f>
        <v>0</v>
      </c>
      <c r="C516">
        <f>'Overview and definitions'!$C$7</f>
        <v>0</v>
      </c>
      <c r="D516" t="str">
        <f>'Data questionnaire - mobile'!$C$1</f>
        <v>Data questionnaire: Mobile services</v>
      </c>
      <c r="E516" t="s">
        <v>1323</v>
      </c>
      <c r="F516">
        <v>515</v>
      </c>
      <c r="G516" t="str">
        <f>'Data questionnaire - mobile'!$B$150</f>
        <v>4.1.2.3.</v>
      </c>
      <c r="H516" t="s">
        <v>514</v>
      </c>
      <c r="K516" t="s">
        <v>585</v>
      </c>
      <c r="L516" t="s">
        <v>70</v>
      </c>
      <c r="M516" t="str">
        <f>'Data questionnaire - mobile'!$M$45</f>
        <v>Q2 2025</v>
      </c>
      <c r="N516">
        <f>'Data questionnaire - mobile'!$N$150</f>
        <v>0</v>
      </c>
    </row>
    <row r="517" spans="1:14" x14ac:dyDescent="0.45">
      <c r="A517">
        <f>'Overview and definitions'!$C$4</f>
        <v>0</v>
      </c>
      <c r="B517">
        <f>'Overview and definitions'!$C$6</f>
        <v>0</v>
      </c>
      <c r="C517">
        <f>'Overview and definitions'!$C$7</f>
        <v>0</v>
      </c>
      <c r="D517" t="str">
        <f>'Data questionnaire - mobile'!$C$1</f>
        <v>Data questionnaire: Mobile services</v>
      </c>
      <c r="E517" t="s">
        <v>1323</v>
      </c>
      <c r="F517">
        <v>516</v>
      </c>
      <c r="G517" t="str">
        <f>'Data questionnaire - mobile'!$B$150</f>
        <v>4.1.2.3.</v>
      </c>
      <c r="H517" t="s">
        <v>514</v>
      </c>
      <c r="K517" t="s">
        <v>585</v>
      </c>
      <c r="L517" t="s">
        <v>70</v>
      </c>
      <c r="M517" t="str">
        <f>'Data questionnaire - mobile'!$Q$45</f>
        <v>Q3 2025</v>
      </c>
      <c r="N517">
        <f>'Data questionnaire - mobile'!$R$150</f>
        <v>0</v>
      </c>
    </row>
    <row r="518" spans="1:14" x14ac:dyDescent="0.45">
      <c r="A518">
        <f>'Overview and definitions'!$C$4</f>
        <v>0</v>
      </c>
      <c r="B518">
        <f>'Overview and definitions'!$C$6</f>
        <v>0</v>
      </c>
      <c r="C518">
        <f>'Overview and definitions'!$C$7</f>
        <v>0</v>
      </c>
      <c r="D518" t="str">
        <f>'Data questionnaire - mobile'!$C$1</f>
        <v>Data questionnaire: Mobile services</v>
      </c>
      <c r="E518" t="s">
        <v>1323</v>
      </c>
      <c r="F518">
        <v>517</v>
      </c>
      <c r="G518" t="str">
        <f>'Data questionnaire - mobile'!$B$153</f>
        <v>4.1.3.1.</v>
      </c>
      <c r="H518" t="str">
        <f>'Data questionnaire - mobile'!$E$46</f>
        <v>units</v>
      </c>
      <c r="K518" t="s">
        <v>773</v>
      </c>
      <c r="L518" t="s">
        <v>70</v>
      </c>
      <c r="M518" t="str">
        <f>'Data questionnaire - mobile'!$E$45</f>
        <v>Q4 2024</v>
      </c>
      <c r="N518">
        <f>'Data questionnaire - mobile'!$E$153</f>
        <v>0</v>
      </c>
    </row>
    <row r="519" spans="1:14" x14ac:dyDescent="0.45">
      <c r="A519">
        <f>'Overview and definitions'!$C$4</f>
        <v>0</v>
      </c>
      <c r="B519">
        <f>'Overview and definitions'!$C$6</f>
        <v>0</v>
      </c>
      <c r="C519">
        <f>'Overview and definitions'!$C$7</f>
        <v>0</v>
      </c>
      <c r="D519" t="str">
        <f>'Data questionnaire - mobile'!$C$1</f>
        <v>Data questionnaire: Mobile services</v>
      </c>
      <c r="E519" t="s">
        <v>1323</v>
      </c>
      <c r="F519">
        <v>518</v>
      </c>
      <c r="G519" t="str">
        <f>'Data questionnaire - mobile'!$B$153</f>
        <v>4.1.3.1.</v>
      </c>
      <c r="H519" t="str">
        <f>'Data questionnaire - mobile'!$E$46</f>
        <v>units</v>
      </c>
      <c r="K519" t="s">
        <v>773</v>
      </c>
      <c r="L519" t="s">
        <v>70</v>
      </c>
      <c r="M519" t="str">
        <f>'Data questionnaire - mobile'!$I$45</f>
        <v>Q1 2025</v>
      </c>
      <c r="N519">
        <f>'Data questionnaire - mobile'!$I$153</f>
        <v>0</v>
      </c>
    </row>
    <row r="520" spans="1:14" x14ac:dyDescent="0.45">
      <c r="A520">
        <f>'Overview and definitions'!$C$4</f>
        <v>0</v>
      </c>
      <c r="B520">
        <f>'Overview and definitions'!$C$6</f>
        <v>0</v>
      </c>
      <c r="C520">
        <f>'Overview and definitions'!$C$7</f>
        <v>0</v>
      </c>
      <c r="D520" t="str">
        <f>'Data questionnaire - mobile'!$C$1</f>
        <v>Data questionnaire: Mobile services</v>
      </c>
      <c r="E520" t="s">
        <v>1323</v>
      </c>
      <c r="F520">
        <v>519</v>
      </c>
      <c r="G520" t="str">
        <f>'Data questionnaire - mobile'!$B$153</f>
        <v>4.1.3.1.</v>
      </c>
      <c r="H520" t="str">
        <f>'Data questionnaire - mobile'!$E$46</f>
        <v>units</v>
      </c>
      <c r="K520" t="s">
        <v>773</v>
      </c>
      <c r="L520" t="s">
        <v>70</v>
      </c>
      <c r="M520" t="str">
        <f>'Data questionnaire - mobile'!$M$45</f>
        <v>Q2 2025</v>
      </c>
      <c r="N520">
        <f>'Data questionnaire - mobile'!$M$153</f>
        <v>0</v>
      </c>
    </row>
    <row r="521" spans="1:14" x14ac:dyDescent="0.45">
      <c r="A521">
        <f>'Overview and definitions'!$C$4</f>
        <v>0</v>
      </c>
      <c r="B521">
        <f>'Overview and definitions'!$C$6</f>
        <v>0</v>
      </c>
      <c r="C521">
        <f>'Overview and definitions'!$C$7</f>
        <v>0</v>
      </c>
      <c r="D521" t="str">
        <f>'Data questionnaire - mobile'!$C$1</f>
        <v>Data questionnaire: Mobile services</v>
      </c>
      <c r="E521" t="s">
        <v>1323</v>
      </c>
      <c r="F521">
        <v>520</v>
      </c>
      <c r="G521" t="str">
        <f>'Data questionnaire - mobile'!$B$153</f>
        <v>4.1.3.1.</v>
      </c>
      <c r="H521" t="str">
        <f>'Data questionnaire - mobile'!$E$46</f>
        <v>units</v>
      </c>
      <c r="K521" t="s">
        <v>773</v>
      </c>
      <c r="L521" t="s">
        <v>70</v>
      </c>
      <c r="M521" t="str">
        <f>'Data questionnaire - mobile'!$Q$45</f>
        <v>Q3 2025</v>
      </c>
      <c r="N521">
        <f>'Data questionnaire - mobile'!$Q$153</f>
        <v>0</v>
      </c>
    </row>
    <row r="522" spans="1:14" x14ac:dyDescent="0.45">
      <c r="A522">
        <f>'Overview and definitions'!$C$4</f>
        <v>0</v>
      </c>
      <c r="B522">
        <f>'Overview and definitions'!$C$6</f>
        <v>0</v>
      </c>
      <c r="C522">
        <f>'Overview and definitions'!$C$7</f>
        <v>0</v>
      </c>
      <c r="D522" t="str">
        <f>'Data questionnaire - mobile'!$C$1</f>
        <v>Data questionnaire: Mobile services</v>
      </c>
      <c r="E522" t="s">
        <v>1323</v>
      </c>
      <c r="F522">
        <v>521</v>
      </c>
      <c r="G522" t="str">
        <f>'Data questionnaire - mobile'!$B$154</f>
        <v>4.1.3.2.</v>
      </c>
      <c r="H522" t="str">
        <f>'Data questionnaire - mobile'!$E$46</f>
        <v>units</v>
      </c>
      <c r="K522" t="s">
        <v>521</v>
      </c>
      <c r="L522" t="s">
        <v>70</v>
      </c>
      <c r="M522" t="str">
        <f>'Data questionnaire - mobile'!$E$45</f>
        <v>Q4 2024</v>
      </c>
      <c r="N522">
        <f>'Data questionnaire - mobile'!$E$154</f>
        <v>0</v>
      </c>
    </row>
    <row r="523" spans="1:14" x14ac:dyDescent="0.45">
      <c r="A523">
        <f>'Overview and definitions'!$C$4</f>
        <v>0</v>
      </c>
      <c r="B523">
        <f>'Overview and definitions'!$C$6</f>
        <v>0</v>
      </c>
      <c r="C523">
        <f>'Overview and definitions'!$C$7</f>
        <v>0</v>
      </c>
      <c r="D523" t="str">
        <f>'Data questionnaire - mobile'!$C$1</f>
        <v>Data questionnaire: Mobile services</v>
      </c>
      <c r="E523" t="s">
        <v>1323</v>
      </c>
      <c r="F523">
        <v>522</v>
      </c>
      <c r="G523" t="str">
        <f>'Data questionnaire - mobile'!$B$154</f>
        <v>4.1.3.2.</v>
      </c>
      <c r="H523" t="str">
        <f>'Data questionnaire - mobile'!$E$46</f>
        <v>units</v>
      </c>
      <c r="K523" t="s">
        <v>521</v>
      </c>
      <c r="L523" t="s">
        <v>70</v>
      </c>
      <c r="M523" t="str">
        <f>'Data questionnaire - mobile'!$I$45</f>
        <v>Q1 2025</v>
      </c>
      <c r="N523">
        <f>'Data questionnaire - mobile'!$I$154</f>
        <v>0</v>
      </c>
    </row>
    <row r="524" spans="1:14" x14ac:dyDescent="0.45">
      <c r="A524">
        <f>'Overview and definitions'!$C$4</f>
        <v>0</v>
      </c>
      <c r="B524">
        <f>'Overview and definitions'!$C$6</f>
        <v>0</v>
      </c>
      <c r="C524">
        <f>'Overview and definitions'!$C$7</f>
        <v>0</v>
      </c>
      <c r="D524" t="str">
        <f>'Data questionnaire - mobile'!$C$1</f>
        <v>Data questionnaire: Mobile services</v>
      </c>
      <c r="E524" t="s">
        <v>1323</v>
      </c>
      <c r="F524">
        <v>523</v>
      </c>
      <c r="G524" t="str">
        <f>'Data questionnaire - mobile'!$B$154</f>
        <v>4.1.3.2.</v>
      </c>
      <c r="H524" t="str">
        <f>'Data questionnaire - mobile'!$E$46</f>
        <v>units</v>
      </c>
      <c r="K524" t="s">
        <v>521</v>
      </c>
      <c r="L524" t="s">
        <v>70</v>
      </c>
      <c r="M524" t="str">
        <f>'Data questionnaire - mobile'!$M$45</f>
        <v>Q2 2025</v>
      </c>
      <c r="N524">
        <f>'Data questionnaire - mobile'!$M$154</f>
        <v>0</v>
      </c>
    </row>
    <row r="525" spans="1:14" x14ac:dyDescent="0.45">
      <c r="A525">
        <f>'Overview and definitions'!$C$4</f>
        <v>0</v>
      </c>
      <c r="B525">
        <f>'Overview and definitions'!$C$6</f>
        <v>0</v>
      </c>
      <c r="C525">
        <f>'Overview and definitions'!$C$7</f>
        <v>0</v>
      </c>
      <c r="D525" t="str">
        <f>'Data questionnaire - mobile'!$C$1</f>
        <v>Data questionnaire: Mobile services</v>
      </c>
      <c r="E525" t="s">
        <v>1323</v>
      </c>
      <c r="F525">
        <v>524</v>
      </c>
      <c r="G525" t="str">
        <f>'Data questionnaire - mobile'!$B$154</f>
        <v>4.1.3.2.</v>
      </c>
      <c r="H525" t="str">
        <f>'Data questionnaire - mobile'!$E$46</f>
        <v>units</v>
      </c>
      <c r="K525" t="s">
        <v>521</v>
      </c>
      <c r="L525" t="s">
        <v>70</v>
      </c>
      <c r="M525" t="str">
        <f>'Data questionnaire - mobile'!$Q$45</f>
        <v>Q3 2025</v>
      </c>
      <c r="N525">
        <f>'Data questionnaire - mobile'!$Q$154</f>
        <v>0</v>
      </c>
    </row>
    <row r="526" spans="1:14" x14ac:dyDescent="0.45">
      <c r="A526">
        <f>'Overview and definitions'!$C$4</f>
        <v>0</v>
      </c>
      <c r="B526">
        <f>'Overview and definitions'!$C$6</f>
        <v>0</v>
      </c>
      <c r="C526">
        <f>'Overview and definitions'!$C$7</f>
        <v>0</v>
      </c>
      <c r="D526" t="str">
        <f>'Data questionnaire - mobile'!$C$1</f>
        <v>Data questionnaire: Mobile services</v>
      </c>
      <c r="E526" t="s">
        <v>1323</v>
      </c>
      <c r="F526">
        <v>525</v>
      </c>
      <c r="G526" t="str">
        <f>'Data questionnaire - mobile'!$B$155</f>
        <v>4.1.3.3.</v>
      </c>
      <c r="H526" t="str">
        <f>'Data questionnaire - mobile'!$E$46</f>
        <v>units</v>
      </c>
      <c r="K526" t="s">
        <v>585</v>
      </c>
      <c r="L526" t="s">
        <v>70</v>
      </c>
      <c r="M526" t="str">
        <f>'Data questionnaire - mobile'!$E$45</f>
        <v>Q4 2024</v>
      </c>
      <c r="N526">
        <f>'Data questionnaire - mobile'!$E$155</f>
        <v>0</v>
      </c>
    </row>
    <row r="527" spans="1:14" x14ac:dyDescent="0.45">
      <c r="A527">
        <f>'Overview and definitions'!$C$4</f>
        <v>0</v>
      </c>
      <c r="B527">
        <f>'Overview and definitions'!$C$6</f>
        <v>0</v>
      </c>
      <c r="C527">
        <f>'Overview and definitions'!$C$7</f>
        <v>0</v>
      </c>
      <c r="D527" t="str">
        <f>'Data questionnaire - mobile'!$C$1</f>
        <v>Data questionnaire: Mobile services</v>
      </c>
      <c r="E527" t="s">
        <v>1323</v>
      </c>
      <c r="F527">
        <v>526</v>
      </c>
      <c r="G527" t="str">
        <f>'Data questionnaire - mobile'!$B$155</f>
        <v>4.1.3.3.</v>
      </c>
      <c r="H527" t="str">
        <f>'Data questionnaire - mobile'!$E$46</f>
        <v>units</v>
      </c>
      <c r="K527" t="s">
        <v>585</v>
      </c>
      <c r="L527" t="s">
        <v>70</v>
      </c>
      <c r="M527" t="str">
        <f>'Data questionnaire - mobile'!$I$45</f>
        <v>Q1 2025</v>
      </c>
      <c r="N527">
        <f>'Data questionnaire - mobile'!$I$155</f>
        <v>0</v>
      </c>
    </row>
    <row r="528" spans="1:14" x14ac:dyDescent="0.45">
      <c r="A528">
        <f>'Overview and definitions'!$C$4</f>
        <v>0</v>
      </c>
      <c r="B528">
        <f>'Overview and definitions'!$C$6</f>
        <v>0</v>
      </c>
      <c r="C528">
        <f>'Overview and definitions'!$C$7</f>
        <v>0</v>
      </c>
      <c r="D528" t="str">
        <f>'Data questionnaire - mobile'!$C$1</f>
        <v>Data questionnaire: Mobile services</v>
      </c>
      <c r="E528" t="s">
        <v>1323</v>
      </c>
      <c r="F528">
        <v>527</v>
      </c>
      <c r="G528" t="str">
        <f>'Data questionnaire - mobile'!$B$155</f>
        <v>4.1.3.3.</v>
      </c>
      <c r="H528" t="str">
        <f>'Data questionnaire - mobile'!$E$46</f>
        <v>units</v>
      </c>
      <c r="K528" t="s">
        <v>585</v>
      </c>
      <c r="L528" t="s">
        <v>70</v>
      </c>
      <c r="M528" t="str">
        <f>'Data questionnaire - mobile'!$M$45</f>
        <v>Q2 2025</v>
      </c>
      <c r="N528">
        <f>'Data questionnaire - mobile'!$M$155</f>
        <v>0</v>
      </c>
    </row>
    <row r="529" spans="1:14" x14ac:dyDescent="0.45">
      <c r="A529">
        <f>'Overview and definitions'!$C$4</f>
        <v>0</v>
      </c>
      <c r="B529">
        <f>'Overview and definitions'!$C$6</f>
        <v>0</v>
      </c>
      <c r="C529">
        <f>'Overview and definitions'!$C$7</f>
        <v>0</v>
      </c>
      <c r="D529" t="str">
        <f>'Data questionnaire - mobile'!$C$1</f>
        <v>Data questionnaire: Mobile services</v>
      </c>
      <c r="E529" t="s">
        <v>1323</v>
      </c>
      <c r="F529">
        <v>528</v>
      </c>
      <c r="G529" t="str">
        <f>'Data questionnaire - mobile'!$B$155</f>
        <v>4.1.3.3.</v>
      </c>
      <c r="H529" t="str">
        <f>'Data questionnaire - mobile'!$E$46</f>
        <v>units</v>
      </c>
      <c r="K529" t="s">
        <v>585</v>
      </c>
      <c r="L529" t="s">
        <v>70</v>
      </c>
      <c r="M529" t="str">
        <f>'Data questionnaire - mobile'!$Q$45</f>
        <v>Q3 2025</v>
      </c>
      <c r="N529">
        <f>'Data questionnaire - mobile'!$Q$155</f>
        <v>0</v>
      </c>
    </row>
    <row r="530" spans="1:14" x14ac:dyDescent="0.45">
      <c r="A530">
        <f>'Overview and definitions'!$C$4</f>
        <v>0</v>
      </c>
      <c r="B530">
        <f>'Overview and definitions'!$C$6</f>
        <v>0</v>
      </c>
      <c r="C530">
        <f>'Overview and definitions'!$C$7</f>
        <v>0</v>
      </c>
      <c r="D530" t="str">
        <f>'Data questionnaire - mobile'!$C$1</f>
        <v>Data questionnaire: Mobile services</v>
      </c>
      <c r="E530" t="s">
        <v>1323</v>
      </c>
      <c r="F530">
        <v>529</v>
      </c>
      <c r="G530" t="str">
        <f>'Data questionnaire - mobile'!$B$153</f>
        <v>4.1.3.1.</v>
      </c>
      <c r="H530" t="s">
        <v>514</v>
      </c>
      <c r="K530" t="s">
        <v>773</v>
      </c>
      <c r="L530" t="s">
        <v>70</v>
      </c>
      <c r="M530" t="str">
        <f>'Data questionnaire - mobile'!$E$45</f>
        <v>Q4 2024</v>
      </c>
      <c r="N530">
        <f>'Data questionnaire - mobile'!$F$153</f>
        <v>0</v>
      </c>
    </row>
    <row r="531" spans="1:14" x14ac:dyDescent="0.45">
      <c r="A531">
        <f>'Overview and definitions'!$C$4</f>
        <v>0</v>
      </c>
      <c r="B531">
        <f>'Overview and definitions'!$C$6</f>
        <v>0</v>
      </c>
      <c r="C531">
        <f>'Overview and definitions'!$C$7</f>
        <v>0</v>
      </c>
      <c r="D531" t="str">
        <f>'Data questionnaire - mobile'!$C$1</f>
        <v>Data questionnaire: Mobile services</v>
      </c>
      <c r="E531" t="s">
        <v>1323</v>
      </c>
      <c r="F531">
        <v>530</v>
      </c>
      <c r="G531" t="str">
        <f>'Data questionnaire - mobile'!$B$153</f>
        <v>4.1.3.1.</v>
      </c>
      <c r="H531" t="s">
        <v>514</v>
      </c>
      <c r="K531" t="s">
        <v>773</v>
      </c>
      <c r="L531" t="s">
        <v>70</v>
      </c>
      <c r="M531" t="str">
        <f>'Data questionnaire - mobile'!$I$45</f>
        <v>Q1 2025</v>
      </c>
      <c r="N531">
        <f>'Data questionnaire - mobile'!$J$153</f>
        <v>0</v>
      </c>
    </row>
    <row r="532" spans="1:14" x14ac:dyDescent="0.45">
      <c r="A532">
        <f>'Overview and definitions'!$C$4</f>
        <v>0</v>
      </c>
      <c r="B532">
        <f>'Overview and definitions'!$C$6</f>
        <v>0</v>
      </c>
      <c r="C532">
        <f>'Overview and definitions'!$C$7</f>
        <v>0</v>
      </c>
      <c r="D532" t="str">
        <f>'Data questionnaire - mobile'!$C$1</f>
        <v>Data questionnaire: Mobile services</v>
      </c>
      <c r="E532" t="s">
        <v>1323</v>
      </c>
      <c r="F532">
        <v>531</v>
      </c>
      <c r="G532" t="str">
        <f>'Data questionnaire - mobile'!$B$153</f>
        <v>4.1.3.1.</v>
      </c>
      <c r="H532" t="s">
        <v>514</v>
      </c>
      <c r="K532" t="s">
        <v>773</v>
      </c>
      <c r="L532" t="s">
        <v>70</v>
      </c>
      <c r="M532" t="str">
        <f>'Data questionnaire - mobile'!$M$45</f>
        <v>Q2 2025</v>
      </c>
      <c r="N532">
        <f>'Data questionnaire - mobile'!$N$153</f>
        <v>0</v>
      </c>
    </row>
    <row r="533" spans="1:14" x14ac:dyDescent="0.45">
      <c r="A533">
        <f>'Overview and definitions'!$C$4</f>
        <v>0</v>
      </c>
      <c r="B533">
        <f>'Overview and definitions'!$C$6</f>
        <v>0</v>
      </c>
      <c r="C533">
        <f>'Overview and definitions'!$C$7</f>
        <v>0</v>
      </c>
      <c r="D533" t="str">
        <f>'Data questionnaire - mobile'!$C$1</f>
        <v>Data questionnaire: Mobile services</v>
      </c>
      <c r="E533" t="s">
        <v>1323</v>
      </c>
      <c r="F533">
        <v>532</v>
      </c>
      <c r="G533" t="str">
        <f>'Data questionnaire - mobile'!$B$153</f>
        <v>4.1.3.1.</v>
      </c>
      <c r="H533" t="s">
        <v>514</v>
      </c>
      <c r="K533" t="s">
        <v>773</v>
      </c>
      <c r="L533" t="s">
        <v>70</v>
      </c>
      <c r="M533" t="str">
        <f>'Data questionnaire - mobile'!$Q$45</f>
        <v>Q3 2025</v>
      </c>
      <c r="N533">
        <f>'Data questionnaire - mobile'!$R$153</f>
        <v>0</v>
      </c>
    </row>
    <row r="534" spans="1:14" x14ac:dyDescent="0.45">
      <c r="A534">
        <f>'Overview and definitions'!$C$4</f>
        <v>0</v>
      </c>
      <c r="B534">
        <f>'Overview and definitions'!$C$6</f>
        <v>0</v>
      </c>
      <c r="C534">
        <f>'Overview and definitions'!$C$7</f>
        <v>0</v>
      </c>
      <c r="D534" t="str">
        <f>'Data questionnaire - mobile'!$C$1</f>
        <v>Data questionnaire: Mobile services</v>
      </c>
      <c r="E534" t="s">
        <v>1323</v>
      </c>
      <c r="F534">
        <v>533</v>
      </c>
      <c r="G534" t="str">
        <f>'Data questionnaire - mobile'!$B$154</f>
        <v>4.1.3.2.</v>
      </c>
      <c r="H534" t="s">
        <v>514</v>
      </c>
      <c r="K534" t="s">
        <v>521</v>
      </c>
      <c r="L534" t="s">
        <v>70</v>
      </c>
      <c r="M534" t="str">
        <f>'Data questionnaire - mobile'!$E$45</f>
        <v>Q4 2024</v>
      </c>
      <c r="N534">
        <f>'Data questionnaire - mobile'!$F$154</f>
        <v>0</v>
      </c>
    </row>
    <row r="535" spans="1:14" x14ac:dyDescent="0.45">
      <c r="A535">
        <f>'Overview and definitions'!$C$4</f>
        <v>0</v>
      </c>
      <c r="B535">
        <f>'Overview and definitions'!$C$6</f>
        <v>0</v>
      </c>
      <c r="C535">
        <f>'Overview and definitions'!$C$7</f>
        <v>0</v>
      </c>
      <c r="D535" t="str">
        <f>'Data questionnaire - mobile'!$C$1</f>
        <v>Data questionnaire: Mobile services</v>
      </c>
      <c r="E535" t="s">
        <v>1323</v>
      </c>
      <c r="F535">
        <v>534</v>
      </c>
      <c r="G535" t="str">
        <f>'Data questionnaire - mobile'!$B$154</f>
        <v>4.1.3.2.</v>
      </c>
      <c r="H535" t="s">
        <v>514</v>
      </c>
      <c r="K535" t="s">
        <v>521</v>
      </c>
      <c r="L535" t="s">
        <v>70</v>
      </c>
      <c r="M535" t="str">
        <f>'Data questionnaire - mobile'!$I$45</f>
        <v>Q1 2025</v>
      </c>
      <c r="N535">
        <f>'Data questionnaire - mobile'!$J$154</f>
        <v>0</v>
      </c>
    </row>
    <row r="536" spans="1:14" x14ac:dyDescent="0.45">
      <c r="A536">
        <f>'Overview and definitions'!$C$4</f>
        <v>0</v>
      </c>
      <c r="B536">
        <f>'Overview and definitions'!$C$6</f>
        <v>0</v>
      </c>
      <c r="C536">
        <f>'Overview and definitions'!$C$7</f>
        <v>0</v>
      </c>
      <c r="D536" t="str">
        <f>'Data questionnaire - mobile'!$C$1</f>
        <v>Data questionnaire: Mobile services</v>
      </c>
      <c r="E536" t="s">
        <v>1323</v>
      </c>
      <c r="F536">
        <v>535</v>
      </c>
      <c r="G536" t="str">
        <f>'Data questionnaire - mobile'!$B$154</f>
        <v>4.1.3.2.</v>
      </c>
      <c r="H536" t="s">
        <v>514</v>
      </c>
      <c r="K536" t="s">
        <v>521</v>
      </c>
      <c r="L536" t="s">
        <v>70</v>
      </c>
      <c r="M536" t="str">
        <f>'Data questionnaire - mobile'!$M$45</f>
        <v>Q2 2025</v>
      </c>
      <c r="N536">
        <f>'Data questionnaire - mobile'!$N$154</f>
        <v>0</v>
      </c>
    </row>
    <row r="537" spans="1:14" x14ac:dyDescent="0.45">
      <c r="A537">
        <f>'Overview and definitions'!$C$4</f>
        <v>0</v>
      </c>
      <c r="B537">
        <f>'Overview and definitions'!$C$6</f>
        <v>0</v>
      </c>
      <c r="C537">
        <f>'Overview and definitions'!$C$7</f>
        <v>0</v>
      </c>
      <c r="D537" t="str">
        <f>'Data questionnaire - mobile'!$C$1</f>
        <v>Data questionnaire: Mobile services</v>
      </c>
      <c r="E537" t="s">
        <v>1323</v>
      </c>
      <c r="F537">
        <v>536</v>
      </c>
      <c r="G537" t="str">
        <f>'Data questionnaire - mobile'!$B$154</f>
        <v>4.1.3.2.</v>
      </c>
      <c r="H537" t="s">
        <v>514</v>
      </c>
      <c r="K537" t="s">
        <v>521</v>
      </c>
      <c r="L537" t="s">
        <v>70</v>
      </c>
      <c r="M537" t="str">
        <f>'Data questionnaire - mobile'!$Q$45</f>
        <v>Q3 2025</v>
      </c>
      <c r="N537">
        <f>'Data questionnaire - mobile'!$R$154</f>
        <v>0</v>
      </c>
    </row>
    <row r="538" spans="1:14" x14ac:dyDescent="0.45">
      <c r="A538">
        <f>'Overview and definitions'!$C$4</f>
        <v>0</v>
      </c>
      <c r="B538">
        <f>'Overview and definitions'!$C$6</f>
        <v>0</v>
      </c>
      <c r="C538">
        <f>'Overview and definitions'!$C$7</f>
        <v>0</v>
      </c>
      <c r="D538" t="str">
        <f>'Data questionnaire - mobile'!$C$1</f>
        <v>Data questionnaire: Mobile services</v>
      </c>
      <c r="E538" t="s">
        <v>1323</v>
      </c>
      <c r="F538">
        <v>537</v>
      </c>
      <c r="G538" t="str">
        <f>'Data questionnaire - mobile'!$B$155</f>
        <v>4.1.3.3.</v>
      </c>
      <c r="H538" t="s">
        <v>514</v>
      </c>
      <c r="K538" t="s">
        <v>585</v>
      </c>
      <c r="L538" t="s">
        <v>70</v>
      </c>
      <c r="M538" t="str">
        <f>'Data questionnaire - mobile'!$E$45</f>
        <v>Q4 2024</v>
      </c>
      <c r="N538">
        <f>'Data questionnaire - mobile'!$F$155</f>
        <v>0</v>
      </c>
    </row>
    <row r="539" spans="1:14" x14ac:dyDescent="0.45">
      <c r="A539">
        <f>'Overview and definitions'!$C$4</f>
        <v>0</v>
      </c>
      <c r="B539">
        <f>'Overview and definitions'!$C$6</f>
        <v>0</v>
      </c>
      <c r="C539">
        <f>'Overview and definitions'!$C$7</f>
        <v>0</v>
      </c>
      <c r="D539" t="str">
        <f>'Data questionnaire - mobile'!$C$1</f>
        <v>Data questionnaire: Mobile services</v>
      </c>
      <c r="E539" t="s">
        <v>1323</v>
      </c>
      <c r="F539">
        <v>538</v>
      </c>
      <c r="G539" t="str">
        <f>'Data questionnaire - mobile'!$B$155</f>
        <v>4.1.3.3.</v>
      </c>
      <c r="H539" t="s">
        <v>514</v>
      </c>
      <c r="K539" t="s">
        <v>585</v>
      </c>
      <c r="L539" t="s">
        <v>70</v>
      </c>
      <c r="M539" t="str">
        <f>'Data questionnaire - mobile'!$I$45</f>
        <v>Q1 2025</v>
      </c>
      <c r="N539">
        <f>'Data questionnaire - mobile'!$J$155</f>
        <v>0</v>
      </c>
    </row>
    <row r="540" spans="1:14" x14ac:dyDescent="0.45">
      <c r="A540">
        <f>'Overview and definitions'!$C$4</f>
        <v>0</v>
      </c>
      <c r="B540">
        <f>'Overview and definitions'!$C$6</f>
        <v>0</v>
      </c>
      <c r="C540">
        <f>'Overview and definitions'!$C$7</f>
        <v>0</v>
      </c>
      <c r="D540" t="str">
        <f>'Data questionnaire - mobile'!$C$1</f>
        <v>Data questionnaire: Mobile services</v>
      </c>
      <c r="E540" t="s">
        <v>1323</v>
      </c>
      <c r="F540">
        <v>539</v>
      </c>
      <c r="G540" t="str">
        <f>'Data questionnaire - mobile'!$B$155</f>
        <v>4.1.3.3.</v>
      </c>
      <c r="H540" t="s">
        <v>514</v>
      </c>
      <c r="K540" t="s">
        <v>585</v>
      </c>
      <c r="L540" t="s">
        <v>70</v>
      </c>
      <c r="M540" t="str">
        <f>'Data questionnaire - mobile'!$M$45</f>
        <v>Q2 2025</v>
      </c>
      <c r="N540">
        <f>'Data questionnaire - mobile'!$N$155</f>
        <v>0</v>
      </c>
    </row>
    <row r="541" spans="1:14" x14ac:dyDescent="0.45">
      <c r="A541">
        <f>'Overview and definitions'!$C$4</f>
        <v>0</v>
      </c>
      <c r="B541">
        <f>'Overview and definitions'!$C$6</f>
        <v>0</v>
      </c>
      <c r="C541">
        <f>'Overview and definitions'!$C$7</f>
        <v>0</v>
      </c>
      <c r="D541" t="str">
        <f>'Data questionnaire - mobile'!$C$1</f>
        <v>Data questionnaire: Mobile services</v>
      </c>
      <c r="E541" t="s">
        <v>1323</v>
      </c>
      <c r="F541">
        <v>540</v>
      </c>
      <c r="G541" t="str">
        <f>'Data questionnaire - mobile'!$B$155</f>
        <v>4.1.3.3.</v>
      </c>
      <c r="H541" t="s">
        <v>514</v>
      </c>
      <c r="K541" t="s">
        <v>585</v>
      </c>
      <c r="L541" t="s">
        <v>70</v>
      </c>
      <c r="M541" t="str">
        <f>'Data questionnaire - mobile'!$Q$45</f>
        <v>Q3 2025</v>
      </c>
      <c r="N541">
        <f>'Data questionnaire - mobile'!$R$155</f>
        <v>0</v>
      </c>
    </row>
    <row r="542" spans="1:14" x14ac:dyDescent="0.45">
      <c r="A542">
        <f>'Overview and definitions'!$C$4</f>
        <v>0</v>
      </c>
      <c r="B542">
        <f>'Overview and definitions'!$C$6</f>
        <v>0</v>
      </c>
      <c r="C542">
        <f>'Overview and definitions'!$C$7</f>
        <v>0</v>
      </c>
      <c r="D542" t="str">
        <f>'Data questionnaire - mobile'!$C$1</f>
        <v>Data questionnaire: Mobile services</v>
      </c>
      <c r="E542" t="s">
        <v>1323</v>
      </c>
      <c r="F542">
        <v>541</v>
      </c>
      <c r="G542" t="str">
        <f>'Data questionnaire - mobile'!$B$159</f>
        <v>4.2.1.</v>
      </c>
      <c r="H542" t="str">
        <f>'Data questionnaire - mobile'!$E$46</f>
        <v>units</v>
      </c>
      <c r="K542" t="s">
        <v>773</v>
      </c>
      <c r="L542" t="s">
        <v>667</v>
      </c>
      <c r="M542" t="str">
        <f>'Data questionnaire - mobile'!$E$45</f>
        <v>Q4 2024</v>
      </c>
      <c r="N542">
        <f>'Data questionnaire - mobile'!$E$159</f>
        <v>0</v>
      </c>
    </row>
    <row r="543" spans="1:14" x14ac:dyDescent="0.45">
      <c r="A543">
        <f>'Overview and definitions'!$C$4</f>
        <v>0</v>
      </c>
      <c r="B543">
        <f>'Overview and definitions'!$C$6</f>
        <v>0</v>
      </c>
      <c r="C543">
        <f>'Overview and definitions'!$C$7</f>
        <v>0</v>
      </c>
      <c r="D543" t="str">
        <f>'Data questionnaire - mobile'!$C$1</f>
        <v>Data questionnaire: Mobile services</v>
      </c>
      <c r="E543" t="s">
        <v>1323</v>
      </c>
      <c r="F543">
        <v>542</v>
      </c>
      <c r="G543" t="str">
        <f>'Data questionnaire - mobile'!$B$159</f>
        <v>4.2.1.</v>
      </c>
      <c r="H543" t="str">
        <f>'Data questionnaire - mobile'!$E$46</f>
        <v>units</v>
      </c>
      <c r="K543" t="s">
        <v>773</v>
      </c>
      <c r="L543" t="s">
        <v>667</v>
      </c>
      <c r="M543" t="str">
        <f>'Data questionnaire - mobile'!$I$45</f>
        <v>Q1 2025</v>
      </c>
      <c r="N543">
        <f>'Data questionnaire - mobile'!$I$159</f>
        <v>0</v>
      </c>
    </row>
    <row r="544" spans="1:14" x14ac:dyDescent="0.45">
      <c r="A544">
        <f>'Overview and definitions'!$C$4</f>
        <v>0</v>
      </c>
      <c r="B544">
        <f>'Overview and definitions'!$C$6</f>
        <v>0</v>
      </c>
      <c r="C544">
        <f>'Overview and definitions'!$C$7</f>
        <v>0</v>
      </c>
      <c r="D544" t="str">
        <f>'Data questionnaire - mobile'!$C$1</f>
        <v>Data questionnaire: Mobile services</v>
      </c>
      <c r="E544" t="s">
        <v>1323</v>
      </c>
      <c r="F544">
        <v>543</v>
      </c>
      <c r="G544" t="str">
        <f>'Data questionnaire - mobile'!$B$159</f>
        <v>4.2.1.</v>
      </c>
      <c r="H544" t="str">
        <f>'Data questionnaire - mobile'!$E$46</f>
        <v>units</v>
      </c>
      <c r="K544" t="s">
        <v>773</v>
      </c>
      <c r="L544" t="s">
        <v>667</v>
      </c>
      <c r="M544" t="str">
        <f>'Data questionnaire - mobile'!$M$45</f>
        <v>Q2 2025</v>
      </c>
      <c r="N544">
        <f>'Data questionnaire - mobile'!$M$159</f>
        <v>0</v>
      </c>
    </row>
    <row r="545" spans="1:14" x14ac:dyDescent="0.45">
      <c r="A545">
        <f>'Overview and definitions'!$C$4</f>
        <v>0</v>
      </c>
      <c r="B545">
        <f>'Overview and definitions'!$C$6</f>
        <v>0</v>
      </c>
      <c r="C545">
        <f>'Overview and definitions'!$C$7</f>
        <v>0</v>
      </c>
      <c r="D545" t="str">
        <f>'Data questionnaire - mobile'!$C$1</f>
        <v>Data questionnaire: Mobile services</v>
      </c>
      <c r="E545" t="s">
        <v>1323</v>
      </c>
      <c r="F545">
        <v>544</v>
      </c>
      <c r="G545" t="str">
        <f>'Data questionnaire - mobile'!$B$159</f>
        <v>4.2.1.</v>
      </c>
      <c r="H545" t="str">
        <f>'Data questionnaire - mobile'!$E$46</f>
        <v>units</v>
      </c>
      <c r="K545" t="s">
        <v>773</v>
      </c>
      <c r="L545" t="s">
        <v>667</v>
      </c>
      <c r="M545" t="str">
        <f>'Data questionnaire - mobile'!$Q$45</f>
        <v>Q3 2025</v>
      </c>
      <c r="N545">
        <f>'Data questionnaire - mobile'!$Q$159</f>
        <v>0</v>
      </c>
    </row>
    <row r="546" spans="1:14" x14ac:dyDescent="0.45">
      <c r="A546">
        <f>'Overview and definitions'!$C$4</f>
        <v>0</v>
      </c>
      <c r="B546">
        <f>'Overview and definitions'!$C$6</f>
        <v>0</v>
      </c>
      <c r="C546">
        <f>'Overview and definitions'!$C$7</f>
        <v>0</v>
      </c>
      <c r="D546" t="str">
        <f>'Data questionnaire - mobile'!$C$1</f>
        <v>Data questionnaire: Mobile services</v>
      </c>
      <c r="E546" t="s">
        <v>1323</v>
      </c>
      <c r="F546">
        <v>545</v>
      </c>
      <c r="G546" t="str">
        <f>'Data questionnaire - mobile'!$B$160</f>
        <v>4.2.2.</v>
      </c>
      <c r="H546" t="str">
        <f>'Data questionnaire - mobile'!$E$46</f>
        <v>units</v>
      </c>
      <c r="K546" t="s">
        <v>521</v>
      </c>
      <c r="L546" t="s">
        <v>667</v>
      </c>
      <c r="M546" t="str">
        <f>'Data questionnaire - mobile'!$E$45</f>
        <v>Q4 2024</v>
      </c>
      <c r="N546">
        <f>'Data questionnaire - mobile'!$E$160</f>
        <v>0</v>
      </c>
    </row>
    <row r="547" spans="1:14" x14ac:dyDescent="0.45">
      <c r="A547">
        <f>'Overview and definitions'!$C$4</f>
        <v>0</v>
      </c>
      <c r="B547">
        <f>'Overview and definitions'!$C$6</f>
        <v>0</v>
      </c>
      <c r="C547">
        <f>'Overview and definitions'!$C$7</f>
        <v>0</v>
      </c>
      <c r="D547" t="str">
        <f>'Data questionnaire - mobile'!$C$1</f>
        <v>Data questionnaire: Mobile services</v>
      </c>
      <c r="E547" t="s">
        <v>1323</v>
      </c>
      <c r="F547">
        <v>546</v>
      </c>
      <c r="G547" t="str">
        <f>'Data questionnaire - mobile'!$B$160</f>
        <v>4.2.2.</v>
      </c>
      <c r="H547" t="str">
        <f>'Data questionnaire - mobile'!$E$46</f>
        <v>units</v>
      </c>
      <c r="K547" t="s">
        <v>521</v>
      </c>
      <c r="L547" t="s">
        <v>667</v>
      </c>
      <c r="M547" t="str">
        <f>'Data questionnaire - mobile'!$I$45</f>
        <v>Q1 2025</v>
      </c>
      <c r="N547">
        <f>'Data questionnaire - mobile'!$I$160</f>
        <v>0</v>
      </c>
    </row>
    <row r="548" spans="1:14" x14ac:dyDescent="0.45">
      <c r="A548">
        <f>'Overview and definitions'!$C$4</f>
        <v>0</v>
      </c>
      <c r="B548">
        <f>'Overview and definitions'!$C$6</f>
        <v>0</v>
      </c>
      <c r="C548">
        <f>'Overview and definitions'!$C$7</f>
        <v>0</v>
      </c>
      <c r="D548" t="str">
        <f>'Data questionnaire - mobile'!$C$1</f>
        <v>Data questionnaire: Mobile services</v>
      </c>
      <c r="E548" t="s">
        <v>1323</v>
      </c>
      <c r="F548">
        <v>547</v>
      </c>
      <c r="G548" t="str">
        <f>'Data questionnaire - mobile'!$B$160</f>
        <v>4.2.2.</v>
      </c>
      <c r="H548" t="str">
        <f>'Data questionnaire - mobile'!$E$46</f>
        <v>units</v>
      </c>
      <c r="K548" t="s">
        <v>521</v>
      </c>
      <c r="L548" t="s">
        <v>667</v>
      </c>
      <c r="M548" t="str">
        <f>'Data questionnaire - mobile'!$M$45</f>
        <v>Q2 2025</v>
      </c>
      <c r="N548">
        <f>'Data questionnaire - mobile'!$M$160</f>
        <v>0</v>
      </c>
    </row>
    <row r="549" spans="1:14" x14ac:dyDescent="0.45">
      <c r="A549">
        <f>'Overview and definitions'!$C$4</f>
        <v>0</v>
      </c>
      <c r="B549">
        <f>'Overview and definitions'!$C$6</f>
        <v>0</v>
      </c>
      <c r="C549">
        <f>'Overview and definitions'!$C$7</f>
        <v>0</v>
      </c>
      <c r="D549" t="str">
        <f>'Data questionnaire - mobile'!$C$1</f>
        <v>Data questionnaire: Mobile services</v>
      </c>
      <c r="E549" t="s">
        <v>1323</v>
      </c>
      <c r="F549">
        <v>548</v>
      </c>
      <c r="G549" t="str">
        <f>'Data questionnaire - mobile'!$B$160</f>
        <v>4.2.2.</v>
      </c>
      <c r="H549" t="str">
        <f>'Data questionnaire - mobile'!$E$46</f>
        <v>units</v>
      </c>
      <c r="K549" t="s">
        <v>521</v>
      </c>
      <c r="L549" t="s">
        <v>667</v>
      </c>
      <c r="M549" t="str">
        <f>'Data questionnaire - mobile'!$Q$45</f>
        <v>Q3 2025</v>
      </c>
      <c r="N549">
        <f>'Data questionnaire - mobile'!$Q$160</f>
        <v>0</v>
      </c>
    </row>
    <row r="550" spans="1:14" x14ac:dyDescent="0.45">
      <c r="A550">
        <f>'Overview and definitions'!$C$4</f>
        <v>0</v>
      </c>
      <c r="B550">
        <f>'Overview and definitions'!$C$6</f>
        <v>0</v>
      </c>
      <c r="C550">
        <f>'Overview and definitions'!$C$7</f>
        <v>0</v>
      </c>
      <c r="D550" t="str">
        <f>'Data questionnaire - mobile'!$C$1</f>
        <v>Data questionnaire: Mobile services</v>
      </c>
      <c r="E550" t="s">
        <v>1323</v>
      </c>
      <c r="F550">
        <v>549</v>
      </c>
      <c r="G550" t="str">
        <f>'Data questionnaire - mobile'!$B$161</f>
        <v>4.2.3.</v>
      </c>
      <c r="H550" t="str">
        <f>'Data questionnaire - mobile'!$E$46</f>
        <v>units</v>
      </c>
      <c r="K550" t="s">
        <v>585</v>
      </c>
      <c r="L550" t="s">
        <v>667</v>
      </c>
      <c r="M550" t="str">
        <f>'Data questionnaire - mobile'!$E$45</f>
        <v>Q4 2024</v>
      </c>
      <c r="N550">
        <f>'Data questionnaire - mobile'!$E$161</f>
        <v>0</v>
      </c>
    </row>
    <row r="551" spans="1:14" x14ac:dyDescent="0.45">
      <c r="A551">
        <f>'Overview and definitions'!$C$4</f>
        <v>0</v>
      </c>
      <c r="B551">
        <f>'Overview and definitions'!$C$6</f>
        <v>0</v>
      </c>
      <c r="C551">
        <f>'Overview and definitions'!$C$7</f>
        <v>0</v>
      </c>
      <c r="D551" t="str">
        <f>'Data questionnaire - mobile'!$C$1</f>
        <v>Data questionnaire: Mobile services</v>
      </c>
      <c r="E551" t="s">
        <v>1323</v>
      </c>
      <c r="F551">
        <v>550</v>
      </c>
      <c r="G551" t="str">
        <f>'Data questionnaire - mobile'!$B$161</f>
        <v>4.2.3.</v>
      </c>
      <c r="H551" t="str">
        <f>'Data questionnaire - mobile'!$E$46</f>
        <v>units</v>
      </c>
      <c r="K551" t="s">
        <v>585</v>
      </c>
      <c r="L551" t="s">
        <v>667</v>
      </c>
      <c r="M551" t="str">
        <f>'Data questionnaire - mobile'!$I$45</f>
        <v>Q1 2025</v>
      </c>
      <c r="N551">
        <f>'Data questionnaire - mobile'!$I$161</f>
        <v>0</v>
      </c>
    </row>
    <row r="552" spans="1:14" x14ac:dyDescent="0.45">
      <c r="A552">
        <f>'Overview and definitions'!$C$4</f>
        <v>0</v>
      </c>
      <c r="B552">
        <f>'Overview and definitions'!$C$6</f>
        <v>0</v>
      </c>
      <c r="C552">
        <f>'Overview and definitions'!$C$7</f>
        <v>0</v>
      </c>
      <c r="D552" t="str">
        <f>'Data questionnaire - mobile'!$C$1</f>
        <v>Data questionnaire: Mobile services</v>
      </c>
      <c r="E552" t="s">
        <v>1323</v>
      </c>
      <c r="F552">
        <v>551</v>
      </c>
      <c r="G552" t="str">
        <f>'Data questionnaire - mobile'!$B$161</f>
        <v>4.2.3.</v>
      </c>
      <c r="H552" t="str">
        <f>'Data questionnaire - mobile'!$E$46</f>
        <v>units</v>
      </c>
      <c r="K552" t="s">
        <v>585</v>
      </c>
      <c r="L552" t="s">
        <v>667</v>
      </c>
      <c r="M552" t="str">
        <f>'Data questionnaire - mobile'!$M$45</f>
        <v>Q2 2025</v>
      </c>
      <c r="N552">
        <f>'Data questionnaire - mobile'!$M$161</f>
        <v>0</v>
      </c>
    </row>
    <row r="553" spans="1:14" x14ac:dyDescent="0.45">
      <c r="A553">
        <f>'Overview and definitions'!$C$4</f>
        <v>0</v>
      </c>
      <c r="B553">
        <f>'Overview and definitions'!$C$6</f>
        <v>0</v>
      </c>
      <c r="C553">
        <f>'Overview and definitions'!$C$7</f>
        <v>0</v>
      </c>
      <c r="D553" t="str">
        <f>'Data questionnaire - mobile'!$C$1</f>
        <v>Data questionnaire: Mobile services</v>
      </c>
      <c r="E553" t="s">
        <v>1323</v>
      </c>
      <c r="F553">
        <v>552</v>
      </c>
      <c r="G553" t="str">
        <f>'Data questionnaire - mobile'!$B$161</f>
        <v>4.2.3.</v>
      </c>
      <c r="H553" t="str">
        <f>'Data questionnaire - mobile'!$E$46</f>
        <v>units</v>
      </c>
      <c r="K553" t="s">
        <v>585</v>
      </c>
      <c r="L553" t="s">
        <v>667</v>
      </c>
      <c r="M553" t="str">
        <f>'Data questionnaire - mobile'!$Q$45</f>
        <v>Q3 2025</v>
      </c>
      <c r="N553">
        <f>'Data questionnaire - mobile'!$Q$161</f>
        <v>0</v>
      </c>
    </row>
    <row r="554" spans="1:14" x14ac:dyDescent="0.45">
      <c r="A554">
        <f>'Overview and definitions'!$C$4</f>
        <v>0</v>
      </c>
      <c r="B554">
        <f>'Overview and definitions'!$C$6</f>
        <v>0</v>
      </c>
      <c r="C554">
        <f>'Overview and definitions'!$C$7</f>
        <v>0</v>
      </c>
      <c r="D554" t="str">
        <f>'Data questionnaire - mobile'!$C$1</f>
        <v>Data questionnaire: Mobile services</v>
      </c>
      <c r="E554" t="s">
        <v>1323</v>
      </c>
      <c r="F554">
        <v>553</v>
      </c>
      <c r="G554" t="str">
        <f>'Data questionnaire - mobile'!$B$159</f>
        <v>4.2.1.</v>
      </c>
      <c r="H554" t="s">
        <v>514</v>
      </c>
      <c r="K554" t="s">
        <v>773</v>
      </c>
      <c r="L554" t="s">
        <v>667</v>
      </c>
      <c r="M554" t="str">
        <f>'Data questionnaire - mobile'!$E$45</f>
        <v>Q4 2024</v>
      </c>
      <c r="N554">
        <f>'Data questionnaire - mobile'!$F$159</f>
        <v>0</v>
      </c>
    </row>
    <row r="555" spans="1:14" x14ac:dyDescent="0.45">
      <c r="A555">
        <f>'Overview and definitions'!$C$4</f>
        <v>0</v>
      </c>
      <c r="B555">
        <f>'Overview and definitions'!$C$6</f>
        <v>0</v>
      </c>
      <c r="C555">
        <f>'Overview and definitions'!$C$7</f>
        <v>0</v>
      </c>
      <c r="D555" t="str">
        <f>'Data questionnaire - mobile'!$C$1</f>
        <v>Data questionnaire: Mobile services</v>
      </c>
      <c r="E555" t="s">
        <v>1323</v>
      </c>
      <c r="F555">
        <v>554</v>
      </c>
      <c r="G555" t="str">
        <f>'Data questionnaire - mobile'!$B$159</f>
        <v>4.2.1.</v>
      </c>
      <c r="H555" t="s">
        <v>514</v>
      </c>
      <c r="K555" t="s">
        <v>773</v>
      </c>
      <c r="L555" t="s">
        <v>667</v>
      </c>
      <c r="M555" t="str">
        <f>'Data questionnaire - mobile'!$I$45</f>
        <v>Q1 2025</v>
      </c>
      <c r="N555">
        <f>'Data questionnaire - mobile'!$J$159</f>
        <v>0</v>
      </c>
    </row>
    <row r="556" spans="1:14" x14ac:dyDescent="0.45">
      <c r="A556">
        <f>'Overview and definitions'!$C$4</f>
        <v>0</v>
      </c>
      <c r="B556">
        <f>'Overview and definitions'!$C$6</f>
        <v>0</v>
      </c>
      <c r="C556">
        <f>'Overview and definitions'!$C$7</f>
        <v>0</v>
      </c>
      <c r="D556" t="str">
        <f>'Data questionnaire - mobile'!$C$1</f>
        <v>Data questionnaire: Mobile services</v>
      </c>
      <c r="E556" t="s">
        <v>1323</v>
      </c>
      <c r="F556">
        <v>555</v>
      </c>
      <c r="G556" t="str">
        <f>'Data questionnaire - mobile'!$B$159</f>
        <v>4.2.1.</v>
      </c>
      <c r="H556" t="s">
        <v>514</v>
      </c>
      <c r="K556" t="s">
        <v>773</v>
      </c>
      <c r="L556" t="s">
        <v>667</v>
      </c>
      <c r="M556" t="str">
        <f>'Data questionnaire - mobile'!$M$45</f>
        <v>Q2 2025</v>
      </c>
      <c r="N556">
        <f>'Data questionnaire - mobile'!$N$159</f>
        <v>0</v>
      </c>
    </row>
    <row r="557" spans="1:14" x14ac:dyDescent="0.45">
      <c r="A557">
        <f>'Overview and definitions'!$C$4</f>
        <v>0</v>
      </c>
      <c r="B557">
        <f>'Overview and definitions'!$C$6</f>
        <v>0</v>
      </c>
      <c r="C557">
        <f>'Overview and definitions'!$C$7</f>
        <v>0</v>
      </c>
      <c r="D557" t="str">
        <f>'Data questionnaire - mobile'!$C$1</f>
        <v>Data questionnaire: Mobile services</v>
      </c>
      <c r="E557" t="s">
        <v>1323</v>
      </c>
      <c r="F557">
        <v>556</v>
      </c>
      <c r="G557" t="str">
        <f>'Data questionnaire - mobile'!$B$159</f>
        <v>4.2.1.</v>
      </c>
      <c r="H557" t="s">
        <v>514</v>
      </c>
      <c r="K557" t="s">
        <v>773</v>
      </c>
      <c r="L557" t="s">
        <v>667</v>
      </c>
      <c r="M557" t="str">
        <f>'Data questionnaire - mobile'!$Q$45</f>
        <v>Q3 2025</v>
      </c>
      <c r="N557">
        <f>'Data questionnaire - mobile'!$R$159</f>
        <v>0</v>
      </c>
    </row>
    <row r="558" spans="1:14" x14ac:dyDescent="0.45">
      <c r="A558">
        <f>'Overview and definitions'!$C$4</f>
        <v>0</v>
      </c>
      <c r="B558">
        <f>'Overview and definitions'!$C$6</f>
        <v>0</v>
      </c>
      <c r="C558">
        <f>'Overview and definitions'!$C$7</f>
        <v>0</v>
      </c>
      <c r="D558" t="str">
        <f>'Data questionnaire - mobile'!$C$1</f>
        <v>Data questionnaire: Mobile services</v>
      </c>
      <c r="E558" t="s">
        <v>1323</v>
      </c>
      <c r="F558">
        <v>557</v>
      </c>
      <c r="G558" t="str">
        <f>'Data questionnaire - mobile'!$B$160</f>
        <v>4.2.2.</v>
      </c>
      <c r="H558" t="s">
        <v>514</v>
      </c>
      <c r="K558" t="s">
        <v>521</v>
      </c>
      <c r="L558" t="s">
        <v>667</v>
      </c>
      <c r="M558" t="str">
        <f>'Data questionnaire - mobile'!$E$45</f>
        <v>Q4 2024</v>
      </c>
      <c r="N558">
        <f>'Data questionnaire - mobile'!$F$160</f>
        <v>0</v>
      </c>
    </row>
    <row r="559" spans="1:14" x14ac:dyDescent="0.45">
      <c r="A559">
        <f>'Overview and definitions'!$C$4</f>
        <v>0</v>
      </c>
      <c r="B559">
        <f>'Overview and definitions'!$C$6</f>
        <v>0</v>
      </c>
      <c r="C559">
        <f>'Overview and definitions'!$C$7</f>
        <v>0</v>
      </c>
      <c r="D559" t="str">
        <f>'Data questionnaire - mobile'!$C$1</f>
        <v>Data questionnaire: Mobile services</v>
      </c>
      <c r="E559" t="s">
        <v>1323</v>
      </c>
      <c r="F559">
        <v>558</v>
      </c>
      <c r="G559" t="str">
        <f>'Data questionnaire - mobile'!$B$160</f>
        <v>4.2.2.</v>
      </c>
      <c r="H559" t="s">
        <v>514</v>
      </c>
      <c r="K559" t="s">
        <v>521</v>
      </c>
      <c r="L559" t="s">
        <v>667</v>
      </c>
      <c r="M559" t="str">
        <f>'Data questionnaire - mobile'!$I$45</f>
        <v>Q1 2025</v>
      </c>
      <c r="N559">
        <f>'Data questionnaire - mobile'!$J$160</f>
        <v>0</v>
      </c>
    </row>
    <row r="560" spans="1:14" x14ac:dyDescent="0.45">
      <c r="A560">
        <f>'Overview and definitions'!$C$4</f>
        <v>0</v>
      </c>
      <c r="B560">
        <f>'Overview and definitions'!$C$6</f>
        <v>0</v>
      </c>
      <c r="C560">
        <f>'Overview and definitions'!$C$7</f>
        <v>0</v>
      </c>
      <c r="D560" t="str">
        <f>'Data questionnaire - mobile'!$C$1</f>
        <v>Data questionnaire: Mobile services</v>
      </c>
      <c r="E560" t="s">
        <v>1323</v>
      </c>
      <c r="F560">
        <v>559</v>
      </c>
      <c r="G560" t="str">
        <f>'Data questionnaire - mobile'!$B$160</f>
        <v>4.2.2.</v>
      </c>
      <c r="H560" t="s">
        <v>514</v>
      </c>
      <c r="K560" t="s">
        <v>521</v>
      </c>
      <c r="L560" t="s">
        <v>667</v>
      </c>
      <c r="M560" t="str">
        <f>'Data questionnaire - mobile'!$M$45</f>
        <v>Q2 2025</v>
      </c>
      <c r="N560">
        <f>'Data questionnaire - mobile'!$N$160</f>
        <v>0</v>
      </c>
    </row>
    <row r="561" spans="1:14" x14ac:dyDescent="0.45">
      <c r="A561">
        <f>'Overview and definitions'!$C$4</f>
        <v>0</v>
      </c>
      <c r="B561">
        <f>'Overview and definitions'!$C$6</f>
        <v>0</v>
      </c>
      <c r="C561">
        <f>'Overview and definitions'!$C$7</f>
        <v>0</v>
      </c>
      <c r="D561" t="str">
        <f>'Data questionnaire - mobile'!$C$1</f>
        <v>Data questionnaire: Mobile services</v>
      </c>
      <c r="E561" t="s">
        <v>1323</v>
      </c>
      <c r="F561">
        <v>560</v>
      </c>
      <c r="G561" t="str">
        <f>'Data questionnaire - mobile'!$B$160</f>
        <v>4.2.2.</v>
      </c>
      <c r="H561" t="s">
        <v>514</v>
      </c>
      <c r="K561" t="s">
        <v>521</v>
      </c>
      <c r="L561" t="s">
        <v>667</v>
      </c>
      <c r="M561" t="str">
        <f>'Data questionnaire - mobile'!$Q$45</f>
        <v>Q3 2025</v>
      </c>
      <c r="N561">
        <f>'Data questionnaire - mobile'!$R$160</f>
        <v>0</v>
      </c>
    </row>
    <row r="562" spans="1:14" x14ac:dyDescent="0.45">
      <c r="A562">
        <f>'Overview and definitions'!$C$4</f>
        <v>0</v>
      </c>
      <c r="B562">
        <f>'Overview and definitions'!$C$6</f>
        <v>0</v>
      </c>
      <c r="C562">
        <f>'Overview and definitions'!$C$7</f>
        <v>0</v>
      </c>
      <c r="D562" t="str">
        <f>'Data questionnaire - mobile'!$C$1</f>
        <v>Data questionnaire: Mobile services</v>
      </c>
      <c r="E562" t="s">
        <v>1323</v>
      </c>
      <c r="F562">
        <v>561</v>
      </c>
      <c r="G562" t="str">
        <f>'Data questionnaire - mobile'!$B$161</f>
        <v>4.2.3.</v>
      </c>
      <c r="H562" t="s">
        <v>514</v>
      </c>
      <c r="K562" t="s">
        <v>585</v>
      </c>
      <c r="L562" t="s">
        <v>667</v>
      </c>
      <c r="M562" t="str">
        <f>'Data questionnaire - mobile'!$E$45</f>
        <v>Q4 2024</v>
      </c>
      <c r="N562">
        <f>'Data questionnaire - mobile'!$F$161</f>
        <v>0</v>
      </c>
    </row>
    <row r="563" spans="1:14" x14ac:dyDescent="0.45">
      <c r="A563">
        <f>'Overview and definitions'!$C$4</f>
        <v>0</v>
      </c>
      <c r="B563">
        <f>'Overview and definitions'!$C$6</f>
        <v>0</v>
      </c>
      <c r="C563">
        <f>'Overview and definitions'!$C$7</f>
        <v>0</v>
      </c>
      <c r="D563" t="str">
        <f>'Data questionnaire - mobile'!$C$1</f>
        <v>Data questionnaire: Mobile services</v>
      </c>
      <c r="E563" t="s">
        <v>1323</v>
      </c>
      <c r="F563">
        <v>562</v>
      </c>
      <c r="G563" t="str">
        <f>'Data questionnaire - mobile'!$B$161</f>
        <v>4.2.3.</v>
      </c>
      <c r="H563" t="s">
        <v>514</v>
      </c>
      <c r="K563" t="s">
        <v>585</v>
      </c>
      <c r="L563" t="s">
        <v>667</v>
      </c>
      <c r="M563" t="str">
        <f>'Data questionnaire - mobile'!$I$45</f>
        <v>Q1 2025</v>
      </c>
      <c r="N563">
        <f>'Data questionnaire - mobile'!$J$161</f>
        <v>0</v>
      </c>
    </row>
    <row r="564" spans="1:14" x14ac:dyDescent="0.45">
      <c r="A564">
        <f>'Overview and definitions'!$C$4</f>
        <v>0</v>
      </c>
      <c r="B564">
        <f>'Overview and definitions'!$C$6</f>
        <v>0</v>
      </c>
      <c r="C564">
        <f>'Overview and definitions'!$C$7</f>
        <v>0</v>
      </c>
      <c r="D564" t="str">
        <f>'Data questionnaire - mobile'!$C$1</f>
        <v>Data questionnaire: Mobile services</v>
      </c>
      <c r="E564" t="s">
        <v>1323</v>
      </c>
      <c r="F564">
        <v>563</v>
      </c>
      <c r="G564" t="str">
        <f>'Data questionnaire - mobile'!$B$161</f>
        <v>4.2.3.</v>
      </c>
      <c r="H564" t="s">
        <v>514</v>
      </c>
      <c r="K564" t="s">
        <v>585</v>
      </c>
      <c r="L564" t="s">
        <v>667</v>
      </c>
      <c r="M564" t="str">
        <f>'Data questionnaire - mobile'!$M$45</f>
        <v>Q2 2025</v>
      </c>
      <c r="N564">
        <f>'Data questionnaire - mobile'!$N$161</f>
        <v>0</v>
      </c>
    </row>
    <row r="565" spans="1:14" x14ac:dyDescent="0.45">
      <c r="A565">
        <f>'Overview and definitions'!$C$4</f>
        <v>0</v>
      </c>
      <c r="B565">
        <f>'Overview and definitions'!$C$6</f>
        <v>0</v>
      </c>
      <c r="C565">
        <f>'Overview and definitions'!$C$7</f>
        <v>0</v>
      </c>
      <c r="D565" t="str">
        <f>'Data questionnaire - mobile'!$C$1</f>
        <v>Data questionnaire: Mobile services</v>
      </c>
      <c r="E565" t="s">
        <v>1323</v>
      </c>
      <c r="F565">
        <v>564</v>
      </c>
      <c r="G565" t="str">
        <f>'Data questionnaire - mobile'!$B$161</f>
        <v>4.2.3.</v>
      </c>
      <c r="H565" t="s">
        <v>514</v>
      </c>
      <c r="K565" t="s">
        <v>585</v>
      </c>
      <c r="L565" t="s">
        <v>667</v>
      </c>
      <c r="M565" t="str">
        <f>'Data questionnaire - mobile'!$Q$45</f>
        <v>Q3 2025</v>
      </c>
      <c r="N565">
        <f>'Data questionnaire - mobile'!$R$161</f>
        <v>0</v>
      </c>
    </row>
    <row r="566" spans="1:14" x14ac:dyDescent="0.45">
      <c r="A566">
        <f>'Overview and definitions'!$C$4</f>
        <v>0</v>
      </c>
      <c r="B566">
        <f>'Overview and definitions'!$C$6</f>
        <v>0</v>
      </c>
      <c r="C566">
        <f>'Overview and definitions'!$C$7</f>
        <v>0</v>
      </c>
      <c r="D566" t="str">
        <f>'Data questionnaire - mobile'!$C$1</f>
        <v>Data questionnaire: Mobile services</v>
      </c>
      <c r="E566" t="s">
        <v>1323</v>
      </c>
      <c r="F566">
        <v>565</v>
      </c>
      <c r="G566" t="str">
        <f>'Data questionnaire - mobile'!$B$166</f>
        <v>5.1.1.1.</v>
      </c>
      <c r="H566" t="str">
        <f>'Data questionnaire - mobile'!$E$46</f>
        <v>units</v>
      </c>
      <c r="K566" t="s">
        <v>773</v>
      </c>
      <c r="L566" t="s">
        <v>70</v>
      </c>
      <c r="M566" t="str">
        <f>'Data questionnaire - mobile'!$E$45</f>
        <v>Q4 2024</v>
      </c>
      <c r="N566">
        <f>'Data questionnaire - mobile'!$E$166</f>
        <v>0</v>
      </c>
    </row>
    <row r="567" spans="1:14" x14ac:dyDescent="0.45">
      <c r="A567">
        <f>'Overview and definitions'!$C$4</f>
        <v>0</v>
      </c>
      <c r="B567">
        <f>'Overview and definitions'!$C$6</f>
        <v>0</v>
      </c>
      <c r="C567">
        <f>'Overview and definitions'!$C$7</f>
        <v>0</v>
      </c>
      <c r="D567" t="str">
        <f>'Data questionnaire - mobile'!$C$1</f>
        <v>Data questionnaire: Mobile services</v>
      </c>
      <c r="E567" t="s">
        <v>1323</v>
      </c>
      <c r="F567">
        <v>566</v>
      </c>
      <c r="G567" t="str">
        <f>'Data questionnaire - mobile'!$B$166</f>
        <v>5.1.1.1.</v>
      </c>
      <c r="H567" t="str">
        <f>'Data questionnaire - mobile'!$E$46</f>
        <v>units</v>
      </c>
      <c r="K567" t="s">
        <v>773</v>
      </c>
      <c r="L567" t="s">
        <v>70</v>
      </c>
      <c r="M567" t="str">
        <f>'Data questionnaire - mobile'!$I$45</f>
        <v>Q1 2025</v>
      </c>
      <c r="N567">
        <f>'Data questionnaire - mobile'!$I$166</f>
        <v>0</v>
      </c>
    </row>
    <row r="568" spans="1:14" x14ac:dyDescent="0.45">
      <c r="A568">
        <f>'Overview and definitions'!$C$4</f>
        <v>0</v>
      </c>
      <c r="B568">
        <f>'Overview and definitions'!$C$6</f>
        <v>0</v>
      </c>
      <c r="C568">
        <f>'Overview and definitions'!$C$7</f>
        <v>0</v>
      </c>
      <c r="D568" t="str">
        <f>'Data questionnaire - mobile'!$C$1</f>
        <v>Data questionnaire: Mobile services</v>
      </c>
      <c r="E568" t="s">
        <v>1323</v>
      </c>
      <c r="F568">
        <v>567</v>
      </c>
      <c r="G568" t="str">
        <f>'Data questionnaire - mobile'!$B$166</f>
        <v>5.1.1.1.</v>
      </c>
      <c r="H568" t="str">
        <f>'Data questionnaire - mobile'!$E$46</f>
        <v>units</v>
      </c>
      <c r="K568" t="s">
        <v>773</v>
      </c>
      <c r="L568" t="s">
        <v>70</v>
      </c>
      <c r="M568" t="str">
        <f>'Data questionnaire - mobile'!$M$45</f>
        <v>Q2 2025</v>
      </c>
      <c r="N568">
        <f>'Data questionnaire - mobile'!$M$166</f>
        <v>0</v>
      </c>
    </row>
    <row r="569" spans="1:14" x14ac:dyDescent="0.45">
      <c r="A569">
        <f>'Overview and definitions'!$C$4</f>
        <v>0</v>
      </c>
      <c r="B569">
        <f>'Overview and definitions'!$C$6</f>
        <v>0</v>
      </c>
      <c r="C569">
        <f>'Overview and definitions'!$C$7</f>
        <v>0</v>
      </c>
      <c r="D569" t="str">
        <f>'Data questionnaire - mobile'!$C$1</f>
        <v>Data questionnaire: Mobile services</v>
      </c>
      <c r="E569" t="s">
        <v>1323</v>
      </c>
      <c r="F569">
        <v>568</v>
      </c>
      <c r="G569" t="str">
        <f>'Data questionnaire - mobile'!$B$166</f>
        <v>5.1.1.1.</v>
      </c>
      <c r="H569" t="str">
        <f>'Data questionnaire - mobile'!$E$46</f>
        <v>units</v>
      </c>
      <c r="K569" t="s">
        <v>773</v>
      </c>
      <c r="L569" t="s">
        <v>70</v>
      </c>
      <c r="M569" t="str">
        <f>'Data questionnaire - mobile'!$Q$45</f>
        <v>Q3 2025</v>
      </c>
      <c r="N569">
        <f>'Data questionnaire - mobile'!$Q$166</f>
        <v>0</v>
      </c>
    </row>
    <row r="570" spans="1:14" x14ac:dyDescent="0.45">
      <c r="A570">
        <f>'Overview and definitions'!$C$4</f>
        <v>0</v>
      </c>
      <c r="B570">
        <f>'Overview and definitions'!$C$6</f>
        <v>0</v>
      </c>
      <c r="C570">
        <f>'Overview and definitions'!$C$7</f>
        <v>0</v>
      </c>
      <c r="D570" t="str">
        <f>'Data questionnaire - mobile'!$C$1</f>
        <v>Data questionnaire: Mobile services</v>
      </c>
      <c r="E570" t="s">
        <v>1323</v>
      </c>
      <c r="F570">
        <v>569</v>
      </c>
      <c r="G570" t="str">
        <f>'Data questionnaire - mobile'!$B$167</f>
        <v>5.1.1.2.</v>
      </c>
      <c r="H570" t="str">
        <f>'Data questionnaire - mobile'!$E$46</f>
        <v>units</v>
      </c>
      <c r="K570" t="s">
        <v>521</v>
      </c>
      <c r="L570" t="s">
        <v>70</v>
      </c>
      <c r="M570" t="str">
        <f>'Data questionnaire - mobile'!$E$45</f>
        <v>Q4 2024</v>
      </c>
      <c r="N570">
        <f>'Data questionnaire - mobile'!$E$167</f>
        <v>0</v>
      </c>
    </row>
    <row r="571" spans="1:14" x14ac:dyDescent="0.45">
      <c r="A571">
        <f>'Overview and definitions'!$C$4</f>
        <v>0</v>
      </c>
      <c r="B571">
        <f>'Overview and definitions'!$C$6</f>
        <v>0</v>
      </c>
      <c r="C571">
        <f>'Overview and definitions'!$C$7</f>
        <v>0</v>
      </c>
      <c r="D571" t="str">
        <f>'Data questionnaire - mobile'!$C$1</f>
        <v>Data questionnaire: Mobile services</v>
      </c>
      <c r="E571" t="s">
        <v>1323</v>
      </c>
      <c r="F571">
        <v>570</v>
      </c>
      <c r="G571" t="str">
        <f>'Data questionnaire - mobile'!$B$167</f>
        <v>5.1.1.2.</v>
      </c>
      <c r="H571" t="str">
        <f>'Data questionnaire - mobile'!$E$46</f>
        <v>units</v>
      </c>
      <c r="K571" t="s">
        <v>521</v>
      </c>
      <c r="L571" t="s">
        <v>70</v>
      </c>
      <c r="M571" t="str">
        <f>'Data questionnaire - mobile'!$I$45</f>
        <v>Q1 2025</v>
      </c>
      <c r="N571">
        <f>'Data questionnaire - mobile'!$I$167</f>
        <v>0</v>
      </c>
    </row>
    <row r="572" spans="1:14" x14ac:dyDescent="0.45">
      <c r="A572">
        <f>'Overview and definitions'!$C$4</f>
        <v>0</v>
      </c>
      <c r="B572">
        <f>'Overview and definitions'!$C$6</f>
        <v>0</v>
      </c>
      <c r="C572">
        <f>'Overview and definitions'!$C$7</f>
        <v>0</v>
      </c>
      <c r="D572" t="str">
        <f>'Data questionnaire - mobile'!$C$1</f>
        <v>Data questionnaire: Mobile services</v>
      </c>
      <c r="E572" t="s">
        <v>1323</v>
      </c>
      <c r="F572">
        <v>571</v>
      </c>
      <c r="G572" t="str">
        <f>'Data questionnaire - mobile'!$B$167</f>
        <v>5.1.1.2.</v>
      </c>
      <c r="H572" t="str">
        <f>'Data questionnaire - mobile'!$E$46</f>
        <v>units</v>
      </c>
      <c r="K572" t="s">
        <v>521</v>
      </c>
      <c r="L572" t="s">
        <v>70</v>
      </c>
      <c r="M572" t="str">
        <f>'Data questionnaire - mobile'!$M$45</f>
        <v>Q2 2025</v>
      </c>
      <c r="N572">
        <f>'Data questionnaire - mobile'!$M$167</f>
        <v>0</v>
      </c>
    </row>
    <row r="573" spans="1:14" x14ac:dyDescent="0.45">
      <c r="A573">
        <f>'Overview and definitions'!$C$4</f>
        <v>0</v>
      </c>
      <c r="B573">
        <f>'Overview and definitions'!$C$6</f>
        <v>0</v>
      </c>
      <c r="C573">
        <f>'Overview and definitions'!$C$7</f>
        <v>0</v>
      </c>
      <c r="D573" t="str">
        <f>'Data questionnaire - mobile'!$C$1</f>
        <v>Data questionnaire: Mobile services</v>
      </c>
      <c r="E573" t="s">
        <v>1323</v>
      </c>
      <c r="F573">
        <v>572</v>
      </c>
      <c r="G573" t="str">
        <f>'Data questionnaire - mobile'!$B$167</f>
        <v>5.1.1.2.</v>
      </c>
      <c r="H573" t="str">
        <f>'Data questionnaire - mobile'!$E$46</f>
        <v>units</v>
      </c>
      <c r="K573" t="s">
        <v>521</v>
      </c>
      <c r="L573" t="s">
        <v>70</v>
      </c>
      <c r="M573" t="str">
        <f>'Data questionnaire - mobile'!$Q$45</f>
        <v>Q3 2025</v>
      </c>
      <c r="N573">
        <f>'Data questionnaire - mobile'!$Q$167</f>
        <v>0</v>
      </c>
    </row>
    <row r="574" spans="1:14" x14ac:dyDescent="0.45">
      <c r="A574">
        <f>'Overview and definitions'!$C$4</f>
        <v>0</v>
      </c>
      <c r="B574">
        <f>'Overview and definitions'!$C$6</f>
        <v>0</v>
      </c>
      <c r="C574">
        <f>'Overview and definitions'!$C$7</f>
        <v>0</v>
      </c>
      <c r="D574" t="str">
        <f>'Data questionnaire - mobile'!$C$1</f>
        <v>Data questionnaire: Mobile services</v>
      </c>
      <c r="E574" t="s">
        <v>1323</v>
      </c>
      <c r="F574">
        <v>573</v>
      </c>
      <c r="G574" t="str">
        <f>'Data questionnaire - mobile'!$B$168</f>
        <v>5.1.1.3.</v>
      </c>
      <c r="H574" t="str">
        <f>'Data questionnaire - mobile'!$E$46</f>
        <v>units</v>
      </c>
      <c r="K574" t="s">
        <v>585</v>
      </c>
      <c r="L574" t="s">
        <v>70</v>
      </c>
      <c r="M574" t="str">
        <f>'Data questionnaire - mobile'!$E$45</f>
        <v>Q4 2024</v>
      </c>
      <c r="N574">
        <f>'Data questionnaire - mobile'!$E$168</f>
        <v>0</v>
      </c>
    </row>
    <row r="575" spans="1:14" x14ac:dyDescent="0.45">
      <c r="A575">
        <f>'Overview and definitions'!$C$4</f>
        <v>0</v>
      </c>
      <c r="B575">
        <f>'Overview and definitions'!$C$6</f>
        <v>0</v>
      </c>
      <c r="C575">
        <f>'Overview and definitions'!$C$7</f>
        <v>0</v>
      </c>
      <c r="D575" t="str">
        <f>'Data questionnaire - mobile'!$C$1</f>
        <v>Data questionnaire: Mobile services</v>
      </c>
      <c r="E575" t="s">
        <v>1323</v>
      </c>
      <c r="F575">
        <v>574</v>
      </c>
      <c r="G575" t="str">
        <f>'Data questionnaire - mobile'!$B$168</f>
        <v>5.1.1.3.</v>
      </c>
      <c r="H575" t="str">
        <f>'Data questionnaire - mobile'!$E$46</f>
        <v>units</v>
      </c>
      <c r="K575" t="s">
        <v>585</v>
      </c>
      <c r="L575" t="s">
        <v>70</v>
      </c>
      <c r="M575" t="str">
        <f>'Data questionnaire - mobile'!$I$45</f>
        <v>Q1 2025</v>
      </c>
      <c r="N575">
        <f>'Data questionnaire - mobile'!$I$168</f>
        <v>0</v>
      </c>
    </row>
    <row r="576" spans="1:14" x14ac:dyDescent="0.45">
      <c r="A576">
        <f>'Overview and definitions'!$C$4</f>
        <v>0</v>
      </c>
      <c r="B576">
        <f>'Overview and definitions'!$C$6</f>
        <v>0</v>
      </c>
      <c r="C576">
        <f>'Overview and definitions'!$C$7</f>
        <v>0</v>
      </c>
      <c r="D576" t="str">
        <f>'Data questionnaire - mobile'!$C$1</f>
        <v>Data questionnaire: Mobile services</v>
      </c>
      <c r="E576" t="s">
        <v>1323</v>
      </c>
      <c r="F576">
        <v>575</v>
      </c>
      <c r="G576" t="str">
        <f>'Data questionnaire - mobile'!$B$168</f>
        <v>5.1.1.3.</v>
      </c>
      <c r="H576" t="str">
        <f>'Data questionnaire - mobile'!$E$46</f>
        <v>units</v>
      </c>
      <c r="K576" t="s">
        <v>585</v>
      </c>
      <c r="L576" t="s">
        <v>70</v>
      </c>
      <c r="M576" t="str">
        <f>'Data questionnaire - mobile'!$M$45</f>
        <v>Q2 2025</v>
      </c>
      <c r="N576">
        <f>'Data questionnaire - mobile'!$M$168</f>
        <v>0</v>
      </c>
    </row>
    <row r="577" spans="1:14" x14ac:dyDescent="0.45">
      <c r="A577">
        <f>'Overview and definitions'!$C$4</f>
        <v>0</v>
      </c>
      <c r="B577">
        <f>'Overview and definitions'!$C$6</f>
        <v>0</v>
      </c>
      <c r="C577">
        <f>'Overview and definitions'!$C$7</f>
        <v>0</v>
      </c>
      <c r="D577" t="str">
        <f>'Data questionnaire - mobile'!$C$1</f>
        <v>Data questionnaire: Mobile services</v>
      </c>
      <c r="E577" t="s">
        <v>1323</v>
      </c>
      <c r="F577">
        <v>576</v>
      </c>
      <c r="G577" t="str">
        <f>'Data questionnaire - mobile'!$B$168</f>
        <v>5.1.1.3.</v>
      </c>
      <c r="H577" t="str">
        <f>'Data questionnaire - mobile'!$E$46</f>
        <v>units</v>
      </c>
      <c r="K577" t="s">
        <v>585</v>
      </c>
      <c r="L577" t="s">
        <v>70</v>
      </c>
      <c r="M577" t="str">
        <f>'Data questionnaire - mobile'!$Q$45</f>
        <v>Q3 2025</v>
      </c>
      <c r="N577">
        <f>'Data questionnaire - mobile'!$Q$168</f>
        <v>0</v>
      </c>
    </row>
    <row r="578" spans="1:14" x14ac:dyDescent="0.45">
      <c r="A578">
        <f>'Overview and definitions'!$C$4</f>
        <v>0</v>
      </c>
      <c r="B578">
        <f>'Overview and definitions'!$C$6</f>
        <v>0</v>
      </c>
      <c r="C578">
        <f>'Overview and definitions'!$C$7</f>
        <v>0</v>
      </c>
      <c r="D578" t="str">
        <f>'Data questionnaire - mobile'!$C$1</f>
        <v>Data questionnaire: Mobile services</v>
      </c>
      <c r="E578" t="s">
        <v>1323</v>
      </c>
      <c r="F578">
        <v>577</v>
      </c>
      <c r="G578" t="str">
        <f>'Data questionnaire - mobile'!$B$166</f>
        <v>5.1.1.1.</v>
      </c>
      <c r="H578" t="s">
        <v>514</v>
      </c>
      <c r="K578" t="s">
        <v>773</v>
      </c>
      <c r="L578" t="s">
        <v>70</v>
      </c>
      <c r="M578" t="str">
        <f>'Data questionnaire - mobile'!$E$45</f>
        <v>Q4 2024</v>
      </c>
      <c r="N578">
        <f>'Data questionnaire - mobile'!$F$166</f>
        <v>0</v>
      </c>
    </row>
    <row r="579" spans="1:14" x14ac:dyDescent="0.45">
      <c r="A579">
        <f>'Overview and definitions'!$C$4</f>
        <v>0</v>
      </c>
      <c r="B579">
        <f>'Overview and definitions'!$C$6</f>
        <v>0</v>
      </c>
      <c r="C579">
        <f>'Overview and definitions'!$C$7</f>
        <v>0</v>
      </c>
      <c r="D579" t="str">
        <f>'Data questionnaire - mobile'!$C$1</f>
        <v>Data questionnaire: Mobile services</v>
      </c>
      <c r="E579" t="s">
        <v>1323</v>
      </c>
      <c r="F579">
        <v>578</v>
      </c>
      <c r="G579" t="str">
        <f>'Data questionnaire - mobile'!$B$166</f>
        <v>5.1.1.1.</v>
      </c>
      <c r="H579" t="s">
        <v>514</v>
      </c>
      <c r="K579" t="s">
        <v>773</v>
      </c>
      <c r="L579" t="s">
        <v>70</v>
      </c>
      <c r="M579" t="str">
        <f>'Data questionnaire - mobile'!$I$45</f>
        <v>Q1 2025</v>
      </c>
      <c r="N579">
        <f>'Data questionnaire - mobile'!$J$166</f>
        <v>0</v>
      </c>
    </row>
    <row r="580" spans="1:14" x14ac:dyDescent="0.45">
      <c r="A580">
        <f>'Overview and definitions'!$C$4</f>
        <v>0</v>
      </c>
      <c r="B580">
        <f>'Overview and definitions'!$C$6</f>
        <v>0</v>
      </c>
      <c r="C580">
        <f>'Overview and definitions'!$C$7</f>
        <v>0</v>
      </c>
      <c r="D580" t="str">
        <f>'Data questionnaire - mobile'!$C$1</f>
        <v>Data questionnaire: Mobile services</v>
      </c>
      <c r="E580" t="s">
        <v>1323</v>
      </c>
      <c r="F580">
        <v>579</v>
      </c>
      <c r="G580" t="str">
        <f>'Data questionnaire - mobile'!$B$166</f>
        <v>5.1.1.1.</v>
      </c>
      <c r="H580" t="s">
        <v>514</v>
      </c>
      <c r="K580" t="s">
        <v>773</v>
      </c>
      <c r="L580" t="s">
        <v>70</v>
      </c>
      <c r="M580" t="str">
        <f>'Data questionnaire - mobile'!$M$45</f>
        <v>Q2 2025</v>
      </c>
      <c r="N580">
        <f>'Data questionnaire - mobile'!$N$166</f>
        <v>0</v>
      </c>
    </row>
    <row r="581" spans="1:14" x14ac:dyDescent="0.45">
      <c r="A581">
        <f>'Overview and definitions'!$C$4</f>
        <v>0</v>
      </c>
      <c r="B581">
        <f>'Overview and definitions'!$C$6</f>
        <v>0</v>
      </c>
      <c r="C581">
        <f>'Overview and definitions'!$C$7</f>
        <v>0</v>
      </c>
      <c r="D581" t="str">
        <f>'Data questionnaire - mobile'!$C$1</f>
        <v>Data questionnaire: Mobile services</v>
      </c>
      <c r="E581" t="s">
        <v>1323</v>
      </c>
      <c r="F581">
        <v>580</v>
      </c>
      <c r="G581" t="str">
        <f>'Data questionnaire - mobile'!$B$166</f>
        <v>5.1.1.1.</v>
      </c>
      <c r="H581" t="s">
        <v>514</v>
      </c>
      <c r="K581" t="s">
        <v>773</v>
      </c>
      <c r="L581" t="s">
        <v>70</v>
      </c>
      <c r="M581" t="str">
        <f>'Data questionnaire - mobile'!$Q$45</f>
        <v>Q3 2025</v>
      </c>
      <c r="N581">
        <f>'Data questionnaire - mobile'!$R$166</f>
        <v>0</v>
      </c>
    </row>
    <row r="582" spans="1:14" x14ac:dyDescent="0.45">
      <c r="A582">
        <f>'Overview and definitions'!$C$4</f>
        <v>0</v>
      </c>
      <c r="B582">
        <f>'Overview and definitions'!$C$6</f>
        <v>0</v>
      </c>
      <c r="C582">
        <f>'Overview and definitions'!$C$7</f>
        <v>0</v>
      </c>
      <c r="D582" t="str">
        <f>'Data questionnaire - mobile'!$C$1</f>
        <v>Data questionnaire: Mobile services</v>
      </c>
      <c r="E582" t="s">
        <v>1323</v>
      </c>
      <c r="F582">
        <v>581</v>
      </c>
      <c r="G582" t="str">
        <f>'Data questionnaire - mobile'!$B$167</f>
        <v>5.1.1.2.</v>
      </c>
      <c r="H582" t="s">
        <v>514</v>
      </c>
      <c r="K582" t="s">
        <v>521</v>
      </c>
      <c r="L582" t="s">
        <v>70</v>
      </c>
      <c r="M582" t="str">
        <f>'Data questionnaire - mobile'!$E$45</f>
        <v>Q4 2024</v>
      </c>
      <c r="N582">
        <f>'Data questionnaire - mobile'!$F$167</f>
        <v>0</v>
      </c>
    </row>
    <row r="583" spans="1:14" x14ac:dyDescent="0.45">
      <c r="A583">
        <f>'Overview and definitions'!$C$4</f>
        <v>0</v>
      </c>
      <c r="B583">
        <f>'Overview and definitions'!$C$6</f>
        <v>0</v>
      </c>
      <c r="C583">
        <f>'Overview and definitions'!$C$7</f>
        <v>0</v>
      </c>
      <c r="D583" t="str">
        <f>'Data questionnaire - mobile'!$C$1</f>
        <v>Data questionnaire: Mobile services</v>
      </c>
      <c r="E583" t="s">
        <v>1323</v>
      </c>
      <c r="F583">
        <v>582</v>
      </c>
      <c r="G583" t="str">
        <f>'Data questionnaire - mobile'!$B$167</f>
        <v>5.1.1.2.</v>
      </c>
      <c r="H583" t="s">
        <v>514</v>
      </c>
      <c r="K583" t="s">
        <v>521</v>
      </c>
      <c r="L583" t="s">
        <v>70</v>
      </c>
      <c r="M583" t="str">
        <f>'Data questionnaire - mobile'!$I$45</f>
        <v>Q1 2025</v>
      </c>
      <c r="N583">
        <f>'Data questionnaire - mobile'!$J$167</f>
        <v>0</v>
      </c>
    </row>
    <row r="584" spans="1:14" x14ac:dyDescent="0.45">
      <c r="A584">
        <f>'Overview and definitions'!$C$4</f>
        <v>0</v>
      </c>
      <c r="B584">
        <f>'Overview and definitions'!$C$6</f>
        <v>0</v>
      </c>
      <c r="C584">
        <f>'Overview and definitions'!$C$7</f>
        <v>0</v>
      </c>
      <c r="D584" t="str">
        <f>'Data questionnaire - mobile'!$C$1</f>
        <v>Data questionnaire: Mobile services</v>
      </c>
      <c r="E584" t="s">
        <v>1323</v>
      </c>
      <c r="F584">
        <v>583</v>
      </c>
      <c r="G584" t="str">
        <f>'Data questionnaire - mobile'!$B$167</f>
        <v>5.1.1.2.</v>
      </c>
      <c r="H584" t="s">
        <v>514</v>
      </c>
      <c r="K584" t="s">
        <v>521</v>
      </c>
      <c r="L584" t="s">
        <v>70</v>
      </c>
      <c r="M584" t="str">
        <f>'Data questionnaire - mobile'!$M$45</f>
        <v>Q2 2025</v>
      </c>
      <c r="N584">
        <f>'Data questionnaire - mobile'!$N$167</f>
        <v>0</v>
      </c>
    </row>
    <row r="585" spans="1:14" x14ac:dyDescent="0.45">
      <c r="A585">
        <f>'Overview and definitions'!$C$4</f>
        <v>0</v>
      </c>
      <c r="B585">
        <f>'Overview and definitions'!$C$6</f>
        <v>0</v>
      </c>
      <c r="C585">
        <f>'Overview and definitions'!$C$7</f>
        <v>0</v>
      </c>
      <c r="D585" t="str">
        <f>'Data questionnaire - mobile'!$C$1</f>
        <v>Data questionnaire: Mobile services</v>
      </c>
      <c r="E585" t="s">
        <v>1323</v>
      </c>
      <c r="F585">
        <v>584</v>
      </c>
      <c r="G585" t="str">
        <f>'Data questionnaire - mobile'!$B$167</f>
        <v>5.1.1.2.</v>
      </c>
      <c r="H585" t="s">
        <v>514</v>
      </c>
      <c r="K585" t="s">
        <v>521</v>
      </c>
      <c r="L585" t="s">
        <v>70</v>
      </c>
      <c r="M585" t="str">
        <f>'Data questionnaire - mobile'!$Q$45</f>
        <v>Q3 2025</v>
      </c>
      <c r="N585">
        <f>'Data questionnaire - mobile'!$R$167</f>
        <v>0</v>
      </c>
    </row>
    <row r="586" spans="1:14" x14ac:dyDescent="0.45">
      <c r="A586">
        <f>'Overview and definitions'!$C$4</f>
        <v>0</v>
      </c>
      <c r="B586">
        <f>'Overview and definitions'!$C$6</f>
        <v>0</v>
      </c>
      <c r="C586">
        <f>'Overview and definitions'!$C$7</f>
        <v>0</v>
      </c>
      <c r="D586" t="str">
        <f>'Data questionnaire - mobile'!$C$1</f>
        <v>Data questionnaire: Mobile services</v>
      </c>
      <c r="E586" t="s">
        <v>1323</v>
      </c>
      <c r="F586">
        <v>585</v>
      </c>
      <c r="G586" t="str">
        <f>'Data questionnaire - mobile'!$B$168</f>
        <v>5.1.1.3.</v>
      </c>
      <c r="H586" t="s">
        <v>514</v>
      </c>
      <c r="K586" t="s">
        <v>585</v>
      </c>
      <c r="L586" t="s">
        <v>70</v>
      </c>
      <c r="M586" t="str">
        <f>'Data questionnaire - mobile'!$E$45</f>
        <v>Q4 2024</v>
      </c>
      <c r="N586">
        <f>'Data questionnaire - mobile'!$F$168</f>
        <v>0</v>
      </c>
    </row>
    <row r="587" spans="1:14" x14ac:dyDescent="0.45">
      <c r="A587">
        <f>'Overview and definitions'!$C$4</f>
        <v>0</v>
      </c>
      <c r="B587">
        <f>'Overview and definitions'!$C$6</f>
        <v>0</v>
      </c>
      <c r="C587">
        <f>'Overview and definitions'!$C$7</f>
        <v>0</v>
      </c>
      <c r="D587" t="str">
        <f>'Data questionnaire - mobile'!$C$1</f>
        <v>Data questionnaire: Mobile services</v>
      </c>
      <c r="E587" t="s">
        <v>1323</v>
      </c>
      <c r="F587">
        <v>586</v>
      </c>
      <c r="G587" t="str">
        <f>'Data questionnaire - mobile'!$B$168</f>
        <v>5.1.1.3.</v>
      </c>
      <c r="H587" t="s">
        <v>514</v>
      </c>
      <c r="K587" t="s">
        <v>585</v>
      </c>
      <c r="L587" t="s">
        <v>70</v>
      </c>
      <c r="M587" t="str">
        <f>'Data questionnaire - mobile'!$I$45</f>
        <v>Q1 2025</v>
      </c>
      <c r="N587">
        <f>'Data questionnaire - mobile'!$J$168</f>
        <v>0</v>
      </c>
    </row>
    <row r="588" spans="1:14" x14ac:dyDescent="0.45">
      <c r="A588">
        <f>'Overview and definitions'!$C$4</f>
        <v>0</v>
      </c>
      <c r="B588">
        <f>'Overview and definitions'!$C$6</f>
        <v>0</v>
      </c>
      <c r="C588">
        <f>'Overview and definitions'!$C$7</f>
        <v>0</v>
      </c>
      <c r="D588" t="str">
        <f>'Data questionnaire - mobile'!$C$1</f>
        <v>Data questionnaire: Mobile services</v>
      </c>
      <c r="E588" t="s">
        <v>1323</v>
      </c>
      <c r="F588">
        <v>587</v>
      </c>
      <c r="G588" t="str">
        <f>'Data questionnaire - mobile'!$B$168</f>
        <v>5.1.1.3.</v>
      </c>
      <c r="H588" t="s">
        <v>514</v>
      </c>
      <c r="K588" t="s">
        <v>585</v>
      </c>
      <c r="L588" t="s">
        <v>70</v>
      </c>
      <c r="M588" t="str">
        <f>'Data questionnaire - mobile'!$M$45</f>
        <v>Q2 2025</v>
      </c>
      <c r="N588">
        <f>'Data questionnaire - mobile'!$N$168</f>
        <v>0</v>
      </c>
    </row>
    <row r="589" spans="1:14" x14ac:dyDescent="0.45">
      <c r="A589">
        <f>'Overview and definitions'!$C$4</f>
        <v>0</v>
      </c>
      <c r="B589">
        <f>'Overview and definitions'!$C$6</f>
        <v>0</v>
      </c>
      <c r="C589">
        <f>'Overview and definitions'!$C$7</f>
        <v>0</v>
      </c>
      <c r="D589" t="str">
        <f>'Data questionnaire - mobile'!$C$1</f>
        <v>Data questionnaire: Mobile services</v>
      </c>
      <c r="E589" t="s">
        <v>1323</v>
      </c>
      <c r="F589">
        <v>588</v>
      </c>
      <c r="G589" t="str">
        <f>'Data questionnaire - mobile'!$B$168</f>
        <v>5.1.1.3.</v>
      </c>
      <c r="H589" t="s">
        <v>514</v>
      </c>
      <c r="K589" t="s">
        <v>585</v>
      </c>
      <c r="L589" t="s">
        <v>70</v>
      </c>
      <c r="M589" t="str">
        <f>'Data questionnaire - mobile'!$Q$45</f>
        <v>Q3 2025</v>
      </c>
      <c r="N589">
        <f>'Data questionnaire - mobile'!$R$168</f>
        <v>0</v>
      </c>
    </row>
    <row r="590" spans="1:14" x14ac:dyDescent="0.45">
      <c r="A590">
        <f>'Overview and definitions'!$C$4</f>
        <v>0</v>
      </c>
      <c r="B590">
        <f>'Overview and definitions'!$C$6</f>
        <v>0</v>
      </c>
      <c r="C590">
        <f>'Overview and definitions'!$C$7</f>
        <v>0</v>
      </c>
      <c r="D590" t="str">
        <f>'Data questionnaire - mobile'!$C$1</f>
        <v>Data questionnaire: Mobile services</v>
      </c>
      <c r="E590" t="s">
        <v>1323</v>
      </c>
      <c r="F590">
        <v>589</v>
      </c>
      <c r="G590" t="str">
        <f>'Data questionnaire - mobile'!$B$173</f>
        <v>5.1.2.1.</v>
      </c>
      <c r="H590" t="str">
        <f>'Data questionnaire - mobile'!$E$46</f>
        <v>units</v>
      </c>
      <c r="K590" t="s">
        <v>773</v>
      </c>
      <c r="L590" t="s">
        <v>70</v>
      </c>
      <c r="M590" t="str">
        <f>'Data questionnaire - mobile'!$E$45</f>
        <v>Q4 2024</v>
      </c>
      <c r="N590">
        <f>'Data questionnaire - mobile'!$E$173</f>
        <v>0</v>
      </c>
    </row>
    <row r="591" spans="1:14" x14ac:dyDescent="0.45">
      <c r="A591">
        <f>'Overview and definitions'!$C$4</f>
        <v>0</v>
      </c>
      <c r="B591">
        <f>'Overview and definitions'!$C$6</f>
        <v>0</v>
      </c>
      <c r="C591">
        <f>'Overview and definitions'!$C$7</f>
        <v>0</v>
      </c>
      <c r="D591" t="str">
        <f>'Data questionnaire - mobile'!$C$1</f>
        <v>Data questionnaire: Mobile services</v>
      </c>
      <c r="E591" t="s">
        <v>1323</v>
      </c>
      <c r="F591">
        <v>590</v>
      </c>
      <c r="G591" t="str">
        <f>'Data questionnaire - mobile'!$B$173</f>
        <v>5.1.2.1.</v>
      </c>
      <c r="H591" t="str">
        <f>'Data questionnaire - mobile'!$E$46</f>
        <v>units</v>
      </c>
      <c r="K591" t="s">
        <v>773</v>
      </c>
      <c r="L591" t="s">
        <v>70</v>
      </c>
      <c r="M591" t="str">
        <f>'Data questionnaire - mobile'!$I$45</f>
        <v>Q1 2025</v>
      </c>
      <c r="N591">
        <f>'Data questionnaire - mobile'!$I$173</f>
        <v>0</v>
      </c>
    </row>
    <row r="592" spans="1:14" x14ac:dyDescent="0.45">
      <c r="A592">
        <f>'Overview and definitions'!$C$4</f>
        <v>0</v>
      </c>
      <c r="B592">
        <f>'Overview and definitions'!$C$6</f>
        <v>0</v>
      </c>
      <c r="C592">
        <f>'Overview and definitions'!$C$7</f>
        <v>0</v>
      </c>
      <c r="D592" t="str">
        <f>'Data questionnaire - mobile'!$C$1</f>
        <v>Data questionnaire: Mobile services</v>
      </c>
      <c r="E592" t="s">
        <v>1323</v>
      </c>
      <c r="F592">
        <v>591</v>
      </c>
      <c r="G592" t="str">
        <f>'Data questionnaire - mobile'!$B$173</f>
        <v>5.1.2.1.</v>
      </c>
      <c r="H592" t="str">
        <f>'Data questionnaire - mobile'!$E$46</f>
        <v>units</v>
      </c>
      <c r="K592" t="s">
        <v>773</v>
      </c>
      <c r="L592" t="s">
        <v>70</v>
      </c>
      <c r="M592" t="str">
        <f>'Data questionnaire - mobile'!$M$45</f>
        <v>Q2 2025</v>
      </c>
      <c r="N592">
        <f>'Data questionnaire - mobile'!$M$173</f>
        <v>0</v>
      </c>
    </row>
    <row r="593" spans="1:14" x14ac:dyDescent="0.45">
      <c r="A593">
        <f>'Overview and definitions'!$C$4</f>
        <v>0</v>
      </c>
      <c r="B593">
        <f>'Overview and definitions'!$C$6</f>
        <v>0</v>
      </c>
      <c r="C593">
        <f>'Overview and definitions'!$C$7</f>
        <v>0</v>
      </c>
      <c r="D593" t="str">
        <f>'Data questionnaire - mobile'!$C$1</f>
        <v>Data questionnaire: Mobile services</v>
      </c>
      <c r="E593" t="s">
        <v>1323</v>
      </c>
      <c r="F593">
        <v>592</v>
      </c>
      <c r="G593" t="str">
        <f>'Data questionnaire - mobile'!$B$173</f>
        <v>5.1.2.1.</v>
      </c>
      <c r="H593" t="str">
        <f>'Data questionnaire - mobile'!$E$46</f>
        <v>units</v>
      </c>
      <c r="K593" t="s">
        <v>773</v>
      </c>
      <c r="L593" t="s">
        <v>70</v>
      </c>
      <c r="M593" t="str">
        <f>'Data questionnaire - mobile'!$Q$45</f>
        <v>Q3 2025</v>
      </c>
      <c r="N593">
        <f>'Data questionnaire - mobile'!$Q$173</f>
        <v>0</v>
      </c>
    </row>
    <row r="594" spans="1:14" x14ac:dyDescent="0.45">
      <c r="A594">
        <f>'Overview and definitions'!$C$4</f>
        <v>0</v>
      </c>
      <c r="B594">
        <f>'Overview and definitions'!$C$6</f>
        <v>0</v>
      </c>
      <c r="C594">
        <f>'Overview and definitions'!$C$7</f>
        <v>0</v>
      </c>
      <c r="D594" t="str">
        <f>'Data questionnaire - mobile'!$C$1</f>
        <v>Data questionnaire: Mobile services</v>
      </c>
      <c r="E594" t="s">
        <v>1323</v>
      </c>
      <c r="F594">
        <v>593</v>
      </c>
      <c r="G594" t="str">
        <f>'Data questionnaire - mobile'!$B$174</f>
        <v>5.1.2.2.</v>
      </c>
      <c r="H594" t="str">
        <f>'Data questionnaire - mobile'!$E$46</f>
        <v>units</v>
      </c>
      <c r="K594" t="s">
        <v>521</v>
      </c>
      <c r="L594" t="s">
        <v>70</v>
      </c>
      <c r="M594" t="str">
        <f>'Data questionnaire - mobile'!$E$45</f>
        <v>Q4 2024</v>
      </c>
      <c r="N594">
        <f>'Data questionnaire - mobile'!$E$174</f>
        <v>0</v>
      </c>
    </row>
    <row r="595" spans="1:14" x14ac:dyDescent="0.45">
      <c r="A595">
        <f>'Overview and definitions'!$C$4</f>
        <v>0</v>
      </c>
      <c r="B595">
        <f>'Overview and definitions'!$C$6</f>
        <v>0</v>
      </c>
      <c r="C595">
        <f>'Overview and definitions'!$C$7</f>
        <v>0</v>
      </c>
      <c r="D595" t="str">
        <f>'Data questionnaire - mobile'!$C$1</f>
        <v>Data questionnaire: Mobile services</v>
      </c>
      <c r="E595" t="s">
        <v>1323</v>
      </c>
      <c r="F595">
        <v>594</v>
      </c>
      <c r="G595" t="str">
        <f>'Data questionnaire - mobile'!$B$174</f>
        <v>5.1.2.2.</v>
      </c>
      <c r="H595" t="str">
        <f>'Data questionnaire - mobile'!$E$46</f>
        <v>units</v>
      </c>
      <c r="K595" t="s">
        <v>521</v>
      </c>
      <c r="L595" t="s">
        <v>70</v>
      </c>
      <c r="M595" t="str">
        <f>'Data questionnaire - mobile'!$I$45</f>
        <v>Q1 2025</v>
      </c>
      <c r="N595">
        <f>'Data questionnaire - mobile'!$I$174</f>
        <v>0</v>
      </c>
    </row>
    <row r="596" spans="1:14" x14ac:dyDescent="0.45">
      <c r="A596">
        <f>'Overview and definitions'!$C$4</f>
        <v>0</v>
      </c>
      <c r="B596">
        <f>'Overview and definitions'!$C$6</f>
        <v>0</v>
      </c>
      <c r="C596">
        <f>'Overview and definitions'!$C$7</f>
        <v>0</v>
      </c>
      <c r="D596" t="str">
        <f>'Data questionnaire - mobile'!$C$1</f>
        <v>Data questionnaire: Mobile services</v>
      </c>
      <c r="E596" t="s">
        <v>1323</v>
      </c>
      <c r="F596">
        <v>595</v>
      </c>
      <c r="G596" t="str">
        <f>'Data questionnaire - mobile'!$B$174</f>
        <v>5.1.2.2.</v>
      </c>
      <c r="H596" t="str">
        <f>'Data questionnaire - mobile'!$E$46</f>
        <v>units</v>
      </c>
      <c r="K596" t="s">
        <v>521</v>
      </c>
      <c r="L596" t="s">
        <v>70</v>
      </c>
      <c r="M596" t="str">
        <f>'Data questionnaire - mobile'!$M$45</f>
        <v>Q2 2025</v>
      </c>
      <c r="N596">
        <f>'Data questionnaire - mobile'!$M$174</f>
        <v>0</v>
      </c>
    </row>
    <row r="597" spans="1:14" x14ac:dyDescent="0.45">
      <c r="A597">
        <f>'Overview and definitions'!$C$4</f>
        <v>0</v>
      </c>
      <c r="B597">
        <f>'Overview and definitions'!$C$6</f>
        <v>0</v>
      </c>
      <c r="C597">
        <f>'Overview and definitions'!$C$7</f>
        <v>0</v>
      </c>
      <c r="D597" t="str">
        <f>'Data questionnaire - mobile'!$C$1</f>
        <v>Data questionnaire: Mobile services</v>
      </c>
      <c r="E597" t="s">
        <v>1323</v>
      </c>
      <c r="F597">
        <v>596</v>
      </c>
      <c r="G597" t="str">
        <f>'Data questionnaire - mobile'!$B$174</f>
        <v>5.1.2.2.</v>
      </c>
      <c r="H597" t="str">
        <f>'Data questionnaire - mobile'!$E$46</f>
        <v>units</v>
      </c>
      <c r="K597" t="s">
        <v>521</v>
      </c>
      <c r="L597" t="s">
        <v>70</v>
      </c>
      <c r="M597" t="str">
        <f>'Data questionnaire - mobile'!$Q$45</f>
        <v>Q3 2025</v>
      </c>
      <c r="N597">
        <f>'Data questionnaire - mobile'!$Q$174</f>
        <v>0</v>
      </c>
    </row>
    <row r="598" spans="1:14" x14ac:dyDescent="0.45">
      <c r="A598">
        <f>'Overview and definitions'!$C$4</f>
        <v>0</v>
      </c>
      <c r="B598">
        <f>'Overview and definitions'!$C$6</f>
        <v>0</v>
      </c>
      <c r="C598">
        <f>'Overview and definitions'!$C$7</f>
        <v>0</v>
      </c>
      <c r="D598" t="str">
        <f>'Data questionnaire - mobile'!$C$1</f>
        <v>Data questionnaire: Mobile services</v>
      </c>
      <c r="E598" t="s">
        <v>1323</v>
      </c>
      <c r="F598">
        <v>597</v>
      </c>
      <c r="G598" t="str">
        <f>'Data questionnaire - mobile'!$B$175</f>
        <v>5.1.2.3.</v>
      </c>
      <c r="H598" t="str">
        <f>'Data questionnaire - mobile'!$E$46</f>
        <v>units</v>
      </c>
      <c r="K598" t="s">
        <v>585</v>
      </c>
      <c r="L598" t="s">
        <v>70</v>
      </c>
      <c r="M598" t="str">
        <f>'Data questionnaire - mobile'!$E$45</f>
        <v>Q4 2024</v>
      </c>
      <c r="N598">
        <f>'Data questionnaire - mobile'!$E$175</f>
        <v>0</v>
      </c>
    </row>
    <row r="599" spans="1:14" x14ac:dyDescent="0.45">
      <c r="A599">
        <f>'Overview and definitions'!$C$4</f>
        <v>0</v>
      </c>
      <c r="B599">
        <f>'Overview and definitions'!$C$6</f>
        <v>0</v>
      </c>
      <c r="C599">
        <f>'Overview and definitions'!$C$7</f>
        <v>0</v>
      </c>
      <c r="D599" t="str">
        <f>'Data questionnaire - mobile'!$C$1</f>
        <v>Data questionnaire: Mobile services</v>
      </c>
      <c r="E599" t="s">
        <v>1323</v>
      </c>
      <c r="F599">
        <v>598</v>
      </c>
      <c r="G599" t="str">
        <f>'Data questionnaire - mobile'!$B$175</f>
        <v>5.1.2.3.</v>
      </c>
      <c r="H599" t="str">
        <f>'Data questionnaire - mobile'!$E$46</f>
        <v>units</v>
      </c>
      <c r="K599" t="s">
        <v>585</v>
      </c>
      <c r="L599" t="s">
        <v>70</v>
      </c>
      <c r="M599" t="str">
        <f>'Data questionnaire - mobile'!$I$45</f>
        <v>Q1 2025</v>
      </c>
      <c r="N599">
        <f>'Data questionnaire - mobile'!$I$175</f>
        <v>0</v>
      </c>
    </row>
    <row r="600" spans="1:14" x14ac:dyDescent="0.45">
      <c r="A600">
        <f>'Overview and definitions'!$C$4</f>
        <v>0</v>
      </c>
      <c r="B600">
        <f>'Overview and definitions'!$C$6</f>
        <v>0</v>
      </c>
      <c r="C600">
        <f>'Overview and definitions'!$C$7</f>
        <v>0</v>
      </c>
      <c r="D600" t="str">
        <f>'Data questionnaire - mobile'!$C$1</f>
        <v>Data questionnaire: Mobile services</v>
      </c>
      <c r="E600" t="s">
        <v>1323</v>
      </c>
      <c r="F600">
        <v>599</v>
      </c>
      <c r="G600" t="str">
        <f>'Data questionnaire - mobile'!$B$175</f>
        <v>5.1.2.3.</v>
      </c>
      <c r="H600" t="str">
        <f>'Data questionnaire - mobile'!$E$46</f>
        <v>units</v>
      </c>
      <c r="K600" t="s">
        <v>585</v>
      </c>
      <c r="L600" t="s">
        <v>70</v>
      </c>
      <c r="M600" t="str">
        <f>'Data questionnaire - mobile'!$M$45</f>
        <v>Q2 2025</v>
      </c>
      <c r="N600">
        <f>'Data questionnaire - mobile'!$M$175</f>
        <v>0</v>
      </c>
    </row>
    <row r="601" spans="1:14" x14ac:dyDescent="0.45">
      <c r="A601">
        <f>'Overview and definitions'!$C$4</f>
        <v>0</v>
      </c>
      <c r="B601">
        <f>'Overview and definitions'!$C$6</f>
        <v>0</v>
      </c>
      <c r="C601">
        <f>'Overview and definitions'!$C$7</f>
        <v>0</v>
      </c>
      <c r="D601" t="str">
        <f>'Data questionnaire - mobile'!$C$1</f>
        <v>Data questionnaire: Mobile services</v>
      </c>
      <c r="E601" t="s">
        <v>1323</v>
      </c>
      <c r="F601">
        <v>600</v>
      </c>
      <c r="G601" t="str">
        <f>'Data questionnaire - mobile'!$B$175</f>
        <v>5.1.2.3.</v>
      </c>
      <c r="H601" t="str">
        <f>'Data questionnaire - mobile'!$E$46</f>
        <v>units</v>
      </c>
      <c r="K601" t="s">
        <v>585</v>
      </c>
      <c r="L601" t="s">
        <v>70</v>
      </c>
      <c r="M601" t="str">
        <f>'Data questionnaire - mobile'!$Q$45</f>
        <v>Q3 2025</v>
      </c>
      <c r="N601">
        <f>'Data questionnaire - mobile'!$Q$175</f>
        <v>0</v>
      </c>
    </row>
    <row r="602" spans="1:14" x14ac:dyDescent="0.45">
      <c r="A602">
        <f>'Overview and definitions'!$C$4</f>
        <v>0</v>
      </c>
      <c r="B602">
        <f>'Overview and definitions'!$C$6</f>
        <v>0</v>
      </c>
      <c r="C602">
        <f>'Overview and definitions'!$C$7</f>
        <v>0</v>
      </c>
      <c r="D602" t="str">
        <f>'Data questionnaire - mobile'!$C$1</f>
        <v>Data questionnaire: Mobile services</v>
      </c>
      <c r="E602" t="s">
        <v>1323</v>
      </c>
      <c r="F602">
        <v>601</v>
      </c>
      <c r="G602" t="str">
        <f>'Data questionnaire - mobile'!$B$173</f>
        <v>5.1.2.1.</v>
      </c>
      <c r="H602" t="s">
        <v>514</v>
      </c>
      <c r="K602" t="s">
        <v>773</v>
      </c>
      <c r="L602" t="s">
        <v>70</v>
      </c>
      <c r="M602" t="str">
        <f>'Data questionnaire - mobile'!$E$45</f>
        <v>Q4 2024</v>
      </c>
      <c r="N602">
        <f>'Data questionnaire - mobile'!$F$173</f>
        <v>0</v>
      </c>
    </row>
    <row r="603" spans="1:14" x14ac:dyDescent="0.45">
      <c r="A603">
        <f>'Overview and definitions'!$C$4</f>
        <v>0</v>
      </c>
      <c r="B603">
        <f>'Overview and definitions'!$C$6</f>
        <v>0</v>
      </c>
      <c r="C603">
        <f>'Overview and definitions'!$C$7</f>
        <v>0</v>
      </c>
      <c r="D603" t="str">
        <f>'Data questionnaire - mobile'!$C$1</f>
        <v>Data questionnaire: Mobile services</v>
      </c>
      <c r="E603" t="s">
        <v>1323</v>
      </c>
      <c r="F603">
        <v>602</v>
      </c>
      <c r="G603" t="str">
        <f>'Data questionnaire - mobile'!$B$173</f>
        <v>5.1.2.1.</v>
      </c>
      <c r="H603" t="s">
        <v>514</v>
      </c>
      <c r="K603" t="s">
        <v>773</v>
      </c>
      <c r="L603" t="s">
        <v>70</v>
      </c>
      <c r="M603" t="str">
        <f>'Data questionnaire - mobile'!$I$45</f>
        <v>Q1 2025</v>
      </c>
      <c r="N603">
        <f>'Data questionnaire - mobile'!$J$173</f>
        <v>0</v>
      </c>
    </row>
    <row r="604" spans="1:14" x14ac:dyDescent="0.45">
      <c r="A604">
        <f>'Overview and definitions'!$C$4</f>
        <v>0</v>
      </c>
      <c r="B604">
        <f>'Overview and definitions'!$C$6</f>
        <v>0</v>
      </c>
      <c r="C604">
        <f>'Overview and definitions'!$C$7</f>
        <v>0</v>
      </c>
      <c r="D604" t="str">
        <f>'Data questionnaire - mobile'!$C$1</f>
        <v>Data questionnaire: Mobile services</v>
      </c>
      <c r="E604" t="s">
        <v>1323</v>
      </c>
      <c r="F604">
        <v>603</v>
      </c>
      <c r="G604" t="str">
        <f>'Data questionnaire - mobile'!$B$173</f>
        <v>5.1.2.1.</v>
      </c>
      <c r="H604" t="s">
        <v>514</v>
      </c>
      <c r="K604" t="s">
        <v>773</v>
      </c>
      <c r="L604" t="s">
        <v>70</v>
      </c>
      <c r="M604" t="str">
        <f>'Data questionnaire - mobile'!$M$45</f>
        <v>Q2 2025</v>
      </c>
      <c r="N604">
        <f>'Data questionnaire - mobile'!$N$173</f>
        <v>0</v>
      </c>
    </row>
    <row r="605" spans="1:14" x14ac:dyDescent="0.45">
      <c r="A605">
        <f>'Overview and definitions'!$C$4</f>
        <v>0</v>
      </c>
      <c r="B605">
        <f>'Overview and definitions'!$C$6</f>
        <v>0</v>
      </c>
      <c r="C605">
        <f>'Overview and definitions'!$C$7</f>
        <v>0</v>
      </c>
      <c r="D605" t="str">
        <f>'Data questionnaire - mobile'!$C$1</f>
        <v>Data questionnaire: Mobile services</v>
      </c>
      <c r="E605" t="s">
        <v>1323</v>
      </c>
      <c r="F605">
        <v>604</v>
      </c>
      <c r="G605" t="str">
        <f>'Data questionnaire - mobile'!$B$173</f>
        <v>5.1.2.1.</v>
      </c>
      <c r="H605" t="s">
        <v>514</v>
      </c>
      <c r="K605" t="s">
        <v>773</v>
      </c>
      <c r="L605" t="s">
        <v>70</v>
      </c>
      <c r="M605" t="str">
        <f>'Data questionnaire - mobile'!$Q$45</f>
        <v>Q3 2025</v>
      </c>
      <c r="N605">
        <f>'Data questionnaire - mobile'!$R$173</f>
        <v>0</v>
      </c>
    </row>
    <row r="606" spans="1:14" x14ac:dyDescent="0.45">
      <c r="A606">
        <f>'Overview and definitions'!$C$4</f>
        <v>0</v>
      </c>
      <c r="B606">
        <f>'Overview and definitions'!$C$6</f>
        <v>0</v>
      </c>
      <c r="C606">
        <f>'Overview and definitions'!$C$7</f>
        <v>0</v>
      </c>
      <c r="D606" t="str">
        <f>'Data questionnaire - mobile'!$C$1</f>
        <v>Data questionnaire: Mobile services</v>
      </c>
      <c r="E606" t="s">
        <v>1323</v>
      </c>
      <c r="F606">
        <v>605</v>
      </c>
      <c r="G606" t="str">
        <f>'Data questionnaire - mobile'!$B$174</f>
        <v>5.1.2.2.</v>
      </c>
      <c r="H606" t="s">
        <v>514</v>
      </c>
      <c r="K606" t="s">
        <v>521</v>
      </c>
      <c r="L606" t="s">
        <v>70</v>
      </c>
      <c r="M606" t="str">
        <f>'Data questionnaire - mobile'!$E$45</f>
        <v>Q4 2024</v>
      </c>
      <c r="N606">
        <f>'Data questionnaire - mobile'!$F$174</f>
        <v>0</v>
      </c>
    </row>
    <row r="607" spans="1:14" x14ac:dyDescent="0.45">
      <c r="A607">
        <f>'Overview and definitions'!$C$4</f>
        <v>0</v>
      </c>
      <c r="B607">
        <f>'Overview and definitions'!$C$6</f>
        <v>0</v>
      </c>
      <c r="C607">
        <f>'Overview and definitions'!$C$7</f>
        <v>0</v>
      </c>
      <c r="D607" t="str">
        <f>'Data questionnaire - mobile'!$C$1</f>
        <v>Data questionnaire: Mobile services</v>
      </c>
      <c r="E607" t="s">
        <v>1323</v>
      </c>
      <c r="F607">
        <v>606</v>
      </c>
      <c r="G607" t="str">
        <f>'Data questionnaire - mobile'!$B$174</f>
        <v>5.1.2.2.</v>
      </c>
      <c r="H607" t="s">
        <v>514</v>
      </c>
      <c r="K607" t="s">
        <v>521</v>
      </c>
      <c r="L607" t="s">
        <v>70</v>
      </c>
      <c r="M607" t="str">
        <f>'Data questionnaire - mobile'!$I$45</f>
        <v>Q1 2025</v>
      </c>
      <c r="N607">
        <f>'Data questionnaire - mobile'!$J$174</f>
        <v>0</v>
      </c>
    </row>
    <row r="608" spans="1:14" x14ac:dyDescent="0.45">
      <c r="A608">
        <f>'Overview and definitions'!$C$4</f>
        <v>0</v>
      </c>
      <c r="B608">
        <f>'Overview and definitions'!$C$6</f>
        <v>0</v>
      </c>
      <c r="C608">
        <f>'Overview and definitions'!$C$7</f>
        <v>0</v>
      </c>
      <c r="D608" t="str">
        <f>'Data questionnaire - mobile'!$C$1</f>
        <v>Data questionnaire: Mobile services</v>
      </c>
      <c r="E608" t="s">
        <v>1323</v>
      </c>
      <c r="F608">
        <v>607</v>
      </c>
      <c r="G608" t="str">
        <f>'Data questionnaire - mobile'!$B$174</f>
        <v>5.1.2.2.</v>
      </c>
      <c r="H608" t="s">
        <v>514</v>
      </c>
      <c r="K608" t="s">
        <v>521</v>
      </c>
      <c r="L608" t="s">
        <v>70</v>
      </c>
      <c r="M608" t="str">
        <f>'Data questionnaire - mobile'!$M$45</f>
        <v>Q2 2025</v>
      </c>
      <c r="N608">
        <f>'Data questionnaire - mobile'!$N$174</f>
        <v>0</v>
      </c>
    </row>
    <row r="609" spans="1:14" x14ac:dyDescent="0.45">
      <c r="A609">
        <f>'Overview and definitions'!$C$4</f>
        <v>0</v>
      </c>
      <c r="B609">
        <f>'Overview and definitions'!$C$6</f>
        <v>0</v>
      </c>
      <c r="C609">
        <f>'Overview and definitions'!$C$7</f>
        <v>0</v>
      </c>
      <c r="D609" t="str">
        <f>'Data questionnaire - mobile'!$C$1</f>
        <v>Data questionnaire: Mobile services</v>
      </c>
      <c r="E609" t="s">
        <v>1323</v>
      </c>
      <c r="F609">
        <v>608</v>
      </c>
      <c r="G609" t="str">
        <f>'Data questionnaire - mobile'!$B$174</f>
        <v>5.1.2.2.</v>
      </c>
      <c r="H609" t="s">
        <v>514</v>
      </c>
      <c r="K609" t="s">
        <v>521</v>
      </c>
      <c r="L609" t="s">
        <v>70</v>
      </c>
      <c r="M609" t="str">
        <f>'Data questionnaire - mobile'!$Q$45</f>
        <v>Q3 2025</v>
      </c>
      <c r="N609">
        <f>'Data questionnaire - mobile'!$R$174</f>
        <v>0</v>
      </c>
    </row>
    <row r="610" spans="1:14" x14ac:dyDescent="0.45">
      <c r="A610">
        <f>'Overview and definitions'!$C$4</f>
        <v>0</v>
      </c>
      <c r="B610">
        <f>'Overview and definitions'!$C$6</f>
        <v>0</v>
      </c>
      <c r="C610">
        <f>'Overview and definitions'!$C$7</f>
        <v>0</v>
      </c>
      <c r="D610" t="str">
        <f>'Data questionnaire - mobile'!$C$1</f>
        <v>Data questionnaire: Mobile services</v>
      </c>
      <c r="E610" t="s">
        <v>1323</v>
      </c>
      <c r="F610">
        <v>609</v>
      </c>
      <c r="G610" t="str">
        <f>'Data questionnaire - mobile'!$B$175</f>
        <v>5.1.2.3.</v>
      </c>
      <c r="H610" t="s">
        <v>514</v>
      </c>
      <c r="K610" t="s">
        <v>585</v>
      </c>
      <c r="L610" t="s">
        <v>70</v>
      </c>
      <c r="M610" t="str">
        <f>'Data questionnaire - mobile'!$E$45</f>
        <v>Q4 2024</v>
      </c>
      <c r="N610">
        <f>'Data questionnaire - mobile'!$F$175</f>
        <v>0</v>
      </c>
    </row>
    <row r="611" spans="1:14" x14ac:dyDescent="0.45">
      <c r="A611">
        <f>'Overview and definitions'!$C$4</f>
        <v>0</v>
      </c>
      <c r="B611">
        <f>'Overview and definitions'!$C$6</f>
        <v>0</v>
      </c>
      <c r="C611">
        <f>'Overview and definitions'!$C$7</f>
        <v>0</v>
      </c>
      <c r="D611" t="str">
        <f>'Data questionnaire - mobile'!$C$1</f>
        <v>Data questionnaire: Mobile services</v>
      </c>
      <c r="E611" t="s">
        <v>1323</v>
      </c>
      <c r="F611">
        <v>610</v>
      </c>
      <c r="G611" t="str">
        <f>'Data questionnaire - mobile'!$B$175</f>
        <v>5.1.2.3.</v>
      </c>
      <c r="H611" t="s">
        <v>514</v>
      </c>
      <c r="K611" t="s">
        <v>585</v>
      </c>
      <c r="L611" t="s">
        <v>70</v>
      </c>
      <c r="M611" t="str">
        <f>'Data questionnaire - mobile'!$I$45</f>
        <v>Q1 2025</v>
      </c>
      <c r="N611">
        <f>'Data questionnaire - mobile'!$J$175</f>
        <v>0</v>
      </c>
    </row>
    <row r="612" spans="1:14" x14ac:dyDescent="0.45">
      <c r="A612">
        <f>'Overview and definitions'!$C$4</f>
        <v>0</v>
      </c>
      <c r="B612">
        <f>'Overview and definitions'!$C$6</f>
        <v>0</v>
      </c>
      <c r="C612">
        <f>'Overview and definitions'!$C$7</f>
        <v>0</v>
      </c>
      <c r="D612" t="str">
        <f>'Data questionnaire - mobile'!$C$1</f>
        <v>Data questionnaire: Mobile services</v>
      </c>
      <c r="E612" t="s">
        <v>1323</v>
      </c>
      <c r="F612">
        <v>611</v>
      </c>
      <c r="G612" t="str">
        <f>'Data questionnaire - mobile'!$B$175</f>
        <v>5.1.2.3.</v>
      </c>
      <c r="H612" t="s">
        <v>514</v>
      </c>
      <c r="K612" t="s">
        <v>585</v>
      </c>
      <c r="L612" t="s">
        <v>70</v>
      </c>
      <c r="M612" t="str">
        <f>'Data questionnaire - mobile'!$M$45</f>
        <v>Q2 2025</v>
      </c>
      <c r="N612">
        <f>'Data questionnaire - mobile'!$N$175</f>
        <v>0</v>
      </c>
    </row>
    <row r="613" spans="1:14" x14ac:dyDescent="0.45">
      <c r="A613">
        <f>'Overview and definitions'!$C$4</f>
        <v>0</v>
      </c>
      <c r="B613">
        <f>'Overview and definitions'!$C$6</f>
        <v>0</v>
      </c>
      <c r="C613">
        <f>'Overview and definitions'!$C$7</f>
        <v>0</v>
      </c>
      <c r="D613" t="str">
        <f>'Data questionnaire - mobile'!$C$1</f>
        <v>Data questionnaire: Mobile services</v>
      </c>
      <c r="E613" t="s">
        <v>1323</v>
      </c>
      <c r="F613">
        <v>612</v>
      </c>
      <c r="G613" t="str">
        <f>'Data questionnaire - mobile'!$B$175</f>
        <v>5.1.2.3.</v>
      </c>
      <c r="H613" t="s">
        <v>514</v>
      </c>
      <c r="K613" t="s">
        <v>585</v>
      </c>
      <c r="L613" t="s">
        <v>70</v>
      </c>
      <c r="M613" t="str">
        <f>'Data questionnaire - mobile'!$Q$45</f>
        <v>Q3 2025</v>
      </c>
      <c r="N613">
        <f>'Data questionnaire - mobile'!$R$175</f>
        <v>0</v>
      </c>
    </row>
    <row r="614" spans="1:14" x14ac:dyDescent="0.45">
      <c r="A614">
        <f>'Overview and definitions'!$C$4</f>
        <v>0</v>
      </c>
      <c r="B614">
        <f>'Overview and definitions'!$C$6</f>
        <v>0</v>
      </c>
      <c r="C614">
        <f>'Overview and definitions'!$C$7</f>
        <v>0</v>
      </c>
      <c r="D614" t="str">
        <f>'Data questionnaire - mobile'!$C$1</f>
        <v>Data questionnaire: Mobile services</v>
      </c>
      <c r="E614" t="s">
        <v>1323</v>
      </c>
      <c r="F614">
        <v>613</v>
      </c>
      <c r="G614" t="str">
        <f>'Data questionnaire - mobile'!$B$180</f>
        <v>6.1.</v>
      </c>
      <c r="H614" t="str">
        <f>'Data questionnaire - mobile'!$E$46</f>
        <v>units</v>
      </c>
      <c r="K614" t="s">
        <v>773</v>
      </c>
      <c r="L614" t="s">
        <v>70</v>
      </c>
      <c r="M614" t="str">
        <f>'Data questionnaire - mobile'!$E$45</f>
        <v>Q4 2024</v>
      </c>
      <c r="N614">
        <f>'Data questionnaire - mobile'!$E$180</f>
        <v>0</v>
      </c>
    </row>
    <row r="615" spans="1:14" x14ac:dyDescent="0.45">
      <c r="A615">
        <f>'Overview and definitions'!$C$4</f>
        <v>0</v>
      </c>
      <c r="B615">
        <f>'Overview and definitions'!$C$6</f>
        <v>0</v>
      </c>
      <c r="C615">
        <f>'Overview and definitions'!$C$7</f>
        <v>0</v>
      </c>
      <c r="D615" t="str">
        <f>'Data questionnaire - mobile'!$C$1</f>
        <v>Data questionnaire: Mobile services</v>
      </c>
      <c r="E615" t="s">
        <v>1323</v>
      </c>
      <c r="F615">
        <v>614</v>
      </c>
      <c r="G615" t="str">
        <f>'Data questionnaire - mobile'!$B$180</f>
        <v>6.1.</v>
      </c>
      <c r="H615" t="str">
        <f>'Data questionnaire - mobile'!$E$46</f>
        <v>units</v>
      </c>
      <c r="K615" t="s">
        <v>773</v>
      </c>
      <c r="L615" t="s">
        <v>70</v>
      </c>
      <c r="M615" t="str">
        <f>'Data questionnaire - mobile'!$I$45</f>
        <v>Q1 2025</v>
      </c>
      <c r="N615">
        <f>'Data questionnaire - mobile'!$I$180</f>
        <v>0</v>
      </c>
    </row>
    <row r="616" spans="1:14" x14ac:dyDescent="0.45">
      <c r="A616">
        <f>'Overview and definitions'!$C$4</f>
        <v>0</v>
      </c>
      <c r="B616">
        <f>'Overview and definitions'!$C$6</f>
        <v>0</v>
      </c>
      <c r="C616">
        <f>'Overview and definitions'!$C$7</f>
        <v>0</v>
      </c>
      <c r="D616" t="str">
        <f>'Data questionnaire - mobile'!$C$1</f>
        <v>Data questionnaire: Mobile services</v>
      </c>
      <c r="E616" t="s">
        <v>1323</v>
      </c>
      <c r="F616">
        <v>615</v>
      </c>
      <c r="G616" t="str">
        <f>'Data questionnaire - mobile'!$B$180</f>
        <v>6.1.</v>
      </c>
      <c r="H616" t="str">
        <f>'Data questionnaire - mobile'!$E$46</f>
        <v>units</v>
      </c>
      <c r="K616" t="s">
        <v>773</v>
      </c>
      <c r="L616" t="s">
        <v>70</v>
      </c>
      <c r="M616" t="str">
        <f>'Data questionnaire - mobile'!$M$45</f>
        <v>Q2 2025</v>
      </c>
      <c r="N616">
        <f>'Data questionnaire - mobile'!$M$180</f>
        <v>0</v>
      </c>
    </row>
    <row r="617" spans="1:14" x14ac:dyDescent="0.45">
      <c r="A617">
        <f>'Overview and definitions'!$C$4</f>
        <v>0</v>
      </c>
      <c r="B617">
        <f>'Overview and definitions'!$C$6</f>
        <v>0</v>
      </c>
      <c r="C617">
        <f>'Overview and definitions'!$C$7</f>
        <v>0</v>
      </c>
      <c r="D617" t="str">
        <f>'Data questionnaire - mobile'!$C$1</f>
        <v>Data questionnaire: Mobile services</v>
      </c>
      <c r="E617" t="s">
        <v>1323</v>
      </c>
      <c r="F617">
        <v>616</v>
      </c>
      <c r="G617" t="str">
        <f>'Data questionnaire - mobile'!$B$180</f>
        <v>6.1.</v>
      </c>
      <c r="H617" t="str">
        <f>'Data questionnaire - mobile'!$E$46</f>
        <v>units</v>
      </c>
      <c r="K617" t="s">
        <v>773</v>
      </c>
      <c r="L617" t="s">
        <v>70</v>
      </c>
      <c r="M617" t="str">
        <f>'Data questionnaire - mobile'!$Q$45</f>
        <v>Q3 2025</v>
      </c>
      <c r="N617">
        <f>'Data questionnaire - mobile'!$Q$180</f>
        <v>0</v>
      </c>
    </row>
    <row r="618" spans="1:14" x14ac:dyDescent="0.45">
      <c r="A618">
        <f>'Overview and definitions'!$C$4</f>
        <v>0</v>
      </c>
      <c r="B618">
        <f>'Overview and definitions'!$C$6</f>
        <v>0</v>
      </c>
      <c r="C618">
        <f>'Overview and definitions'!$C$7</f>
        <v>0</v>
      </c>
      <c r="D618" t="str">
        <f>'Data questionnaire - mobile'!$C$1</f>
        <v>Data questionnaire: Mobile services</v>
      </c>
      <c r="E618" t="s">
        <v>1323</v>
      </c>
      <c r="F618">
        <v>617</v>
      </c>
      <c r="G618" t="str">
        <f>'Data questionnaire - mobile'!$B$181</f>
        <v>6.2.</v>
      </c>
      <c r="H618" t="str">
        <f>'Data questionnaire - mobile'!$E$46</f>
        <v>units</v>
      </c>
      <c r="K618" t="s">
        <v>521</v>
      </c>
      <c r="L618" t="s">
        <v>70</v>
      </c>
      <c r="M618" t="str">
        <f>'Data questionnaire - mobile'!$E$45</f>
        <v>Q4 2024</v>
      </c>
      <c r="N618">
        <f>'Data questionnaire - mobile'!$E$181</f>
        <v>0</v>
      </c>
    </row>
    <row r="619" spans="1:14" x14ac:dyDescent="0.45">
      <c r="A619">
        <f>'Overview and definitions'!$C$4</f>
        <v>0</v>
      </c>
      <c r="B619">
        <f>'Overview and definitions'!$C$6</f>
        <v>0</v>
      </c>
      <c r="C619">
        <f>'Overview and definitions'!$C$7</f>
        <v>0</v>
      </c>
      <c r="D619" t="str">
        <f>'Data questionnaire - mobile'!$C$1</f>
        <v>Data questionnaire: Mobile services</v>
      </c>
      <c r="E619" t="s">
        <v>1323</v>
      </c>
      <c r="F619">
        <v>618</v>
      </c>
      <c r="G619" t="str">
        <f>'Data questionnaire - mobile'!$B$181</f>
        <v>6.2.</v>
      </c>
      <c r="H619" t="str">
        <f>'Data questionnaire - mobile'!$E$46</f>
        <v>units</v>
      </c>
      <c r="K619" t="s">
        <v>521</v>
      </c>
      <c r="L619" t="s">
        <v>70</v>
      </c>
      <c r="M619" t="str">
        <f>'Data questionnaire - mobile'!$I$45</f>
        <v>Q1 2025</v>
      </c>
      <c r="N619">
        <f>'Data questionnaire - mobile'!$I$181</f>
        <v>0</v>
      </c>
    </row>
    <row r="620" spans="1:14" x14ac:dyDescent="0.45">
      <c r="A620">
        <f>'Overview and definitions'!$C$4</f>
        <v>0</v>
      </c>
      <c r="B620">
        <f>'Overview and definitions'!$C$6</f>
        <v>0</v>
      </c>
      <c r="C620">
        <f>'Overview and definitions'!$C$7</f>
        <v>0</v>
      </c>
      <c r="D620" t="str">
        <f>'Data questionnaire - mobile'!$C$1</f>
        <v>Data questionnaire: Mobile services</v>
      </c>
      <c r="E620" t="s">
        <v>1323</v>
      </c>
      <c r="F620">
        <v>619</v>
      </c>
      <c r="G620" t="str">
        <f>'Data questionnaire - mobile'!$B$181</f>
        <v>6.2.</v>
      </c>
      <c r="H620" t="str">
        <f>'Data questionnaire - mobile'!$E$46</f>
        <v>units</v>
      </c>
      <c r="K620" t="s">
        <v>521</v>
      </c>
      <c r="L620" t="s">
        <v>70</v>
      </c>
      <c r="M620" t="str">
        <f>'Data questionnaire - mobile'!$M$45</f>
        <v>Q2 2025</v>
      </c>
      <c r="N620">
        <f>'Data questionnaire - mobile'!$M$181</f>
        <v>0</v>
      </c>
    </row>
    <row r="621" spans="1:14" x14ac:dyDescent="0.45">
      <c r="A621">
        <f>'Overview and definitions'!$C$4</f>
        <v>0</v>
      </c>
      <c r="B621">
        <f>'Overview and definitions'!$C$6</f>
        <v>0</v>
      </c>
      <c r="C621">
        <f>'Overview and definitions'!$C$7</f>
        <v>0</v>
      </c>
      <c r="D621" t="str">
        <f>'Data questionnaire - mobile'!$C$1</f>
        <v>Data questionnaire: Mobile services</v>
      </c>
      <c r="E621" t="s">
        <v>1323</v>
      </c>
      <c r="F621">
        <v>620</v>
      </c>
      <c r="G621" t="str">
        <f>'Data questionnaire - mobile'!$B$181</f>
        <v>6.2.</v>
      </c>
      <c r="H621" t="str">
        <f>'Data questionnaire - mobile'!$E$46</f>
        <v>units</v>
      </c>
      <c r="K621" t="s">
        <v>521</v>
      </c>
      <c r="L621" t="s">
        <v>70</v>
      </c>
      <c r="M621" t="str">
        <f>'Data questionnaire - mobile'!$Q$45</f>
        <v>Q3 2025</v>
      </c>
      <c r="N621">
        <f>'Data questionnaire - mobile'!$Q$181</f>
        <v>0</v>
      </c>
    </row>
    <row r="622" spans="1:14" x14ac:dyDescent="0.45">
      <c r="A622">
        <f>'Overview and definitions'!$C$4</f>
        <v>0</v>
      </c>
      <c r="B622">
        <f>'Overview and definitions'!$C$6</f>
        <v>0</v>
      </c>
      <c r="C622">
        <f>'Overview and definitions'!$C$7</f>
        <v>0</v>
      </c>
      <c r="D622" t="str">
        <f>'Data questionnaire - mobile'!$C$1</f>
        <v>Data questionnaire: Mobile services</v>
      </c>
      <c r="E622" t="s">
        <v>1323</v>
      </c>
      <c r="F622">
        <v>621</v>
      </c>
      <c r="G622" t="str">
        <f>'Data questionnaire - mobile'!$B$182</f>
        <v>6.3.</v>
      </c>
      <c r="H622" t="str">
        <f>'Data questionnaire - mobile'!$E$46</f>
        <v>units</v>
      </c>
      <c r="K622" t="s">
        <v>585</v>
      </c>
      <c r="L622" t="s">
        <v>70</v>
      </c>
      <c r="M622" t="str">
        <f>'Data questionnaire - mobile'!$E$45</f>
        <v>Q4 2024</v>
      </c>
      <c r="N622">
        <f>'Data questionnaire - mobile'!$E$182</f>
        <v>0</v>
      </c>
    </row>
    <row r="623" spans="1:14" x14ac:dyDescent="0.45">
      <c r="A623">
        <f>'Overview and definitions'!$C$4</f>
        <v>0</v>
      </c>
      <c r="B623">
        <f>'Overview and definitions'!$C$6</f>
        <v>0</v>
      </c>
      <c r="C623">
        <f>'Overview and definitions'!$C$7</f>
        <v>0</v>
      </c>
      <c r="D623" t="str">
        <f>'Data questionnaire - mobile'!$C$1</f>
        <v>Data questionnaire: Mobile services</v>
      </c>
      <c r="E623" t="s">
        <v>1323</v>
      </c>
      <c r="F623">
        <v>622</v>
      </c>
      <c r="G623" t="str">
        <f>'Data questionnaire - mobile'!$B$182</f>
        <v>6.3.</v>
      </c>
      <c r="H623" t="str">
        <f>'Data questionnaire - mobile'!$E$46</f>
        <v>units</v>
      </c>
      <c r="K623" t="s">
        <v>585</v>
      </c>
      <c r="L623" t="s">
        <v>70</v>
      </c>
      <c r="M623" t="str">
        <f>'Data questionnaire - mobile'!$I$45</f>
        <v>Q1 2025</v>
      </c>
      <c r="N623">
        <f>'Data questionnaire - mobile'!$I$182</f>
        <v>0</v>
      </c>
    </row>
    <row r="624" spans="1:14" x14ac:dyDescent="0.45">
      <c r="A624">
        <f>'Overview and definitions'!$C$4</f>
        <v>0</v>
      </c>
      <c r="B624">
        <f>'Overview and definitions'!$C$6</f>
        <v>0</v>
      </c>
      <c r="C624">
        <f>'Overview and definitions'!$C$7</f>
        <v>0</v>
      </c>
      <c r="D624" t="str">
        <f>'Data questionnaire - mobile'!$C$1</f>
        <v>Data questionnaire: Mobile services</v>
      </c>
      <c r="E624" t="s">
        <v>1323</v>
      </c>
      <c r="F624">
        <v>623</v>
      </c>
      <c r="G624" t="str">
        <f>'Data questionnaire - mobile'!$B$182</f>
        <v>6.3.</v>
      </c>
      <c r="H624" t="str">
        <f>'Data questionnaire - mobile'!$E$46</f>
        <v>units</v>
      </c>
      <c r="K624" t="s">
        <v>585</v>
      </c>
      <c r="L624" t="s">
        <v>70</v>
      </c>
      <c r="M624" t="str">
        <f>'Data questionnaire - mobile'!$M$45</f>
        <v>Q2 2025</v>
      </c>
      <c r="N624">
        <f>'Data questionnaire - mobile'!$M$182</f>
        <v>0</v>
      </c>
    </row>
    <row r="625" spans="1:14" x14ac:dyDescent="0.45">
      <c r="A625">
        <f>'Overview and definitions'!$C$4</f>
        <v>0</v>
      </c>
      <c r="B625">
        <f>'Overview and definitions'!$C$6</f>
        <v>0</v>
      </c>
      <c r="C625">
        <f>'Overview and definitions'!$C$7</f>
        <v>0</v>
      </c>
      <c r="D625" t="str">
        <f>'Data questionnaire - mobile'!$C$1</f>
        <v>Data questionnaire: Mobile services</v>
      </c>
      <c r="E625" t="s">
        <v>1323</v>
      </c>
      <c r="F625">
        <v>624</v>
      </c>
      <c r="G625" t="str">
        <f>'Data questionnaire - mobile'!$B$182</f>
        <v>6.3.</v>
      </c>
      <c r="H625" t="str">
        <f>'Data questionnaire - mobile'!$E$46</f>
        <v>units</v>
      </c>
      <c r="K625" t="s">
        <v>585</v>
      </c>
      <c r="L625" t="s">
        <v>70</v>
      </c>
      <c r="M625" t="str">
        <f>'Data questionnaire - mobile'!$Q$45</f>
        <v>Q3 2025</v>
      </c>
      <c r="N625">
        <f>'Data questionnaire - mobile'!$Q$182</f>
        <v>0</v>
      </c>
    </row>
    <row r="626" spans="1:14" x14ac:dyDescent="0.45">
      <c r="A626">
        <f>'Overview and definitions'!$C$4</f>
        <v>0</v>
      </c>
      <c r="B626">
        <f>'Overview and definitions'!$C$6</f>
        <v>0</v>
      </c>
      <c r="C626">
        <f>'Overview and definitions'!$C$7</f>
        <v>0</v>
      </c>
      <c r="D626" t="str">
        <f>'Data questionnaire - mobile'!$C$1</f>
        <v>Data questionnaire: Mobile services</v>
      </c>
      <c r="E626" t="s">
        <v>1323</v>
      </c>
      <c r="F626">
        <v>625</v>
      </c>
      <c r="G626" t="str">
        <f>'Data questionnaire - mobile'!$B$180</f>
        <v>6.1.</v>
      </c>
      <c r="H626" t="s">
        <v>514</v>
      </c>
      <c r="K626" t="s">
        <v>773</v>
      </c>
      <c r="L626" t="s">
        <v>70</v>
      </c>
      <c r="M626" t="str">
        <f>'Data questionnaire - mobile'!$E$45</f>
        <v>Q4 2024</v>
      </c>
      <c r="N626">
        <f>'Data questionnaire - mobile'!$F$180</f>
        <v>0</v>
      </c>
    </row>
    <row r="627" spans="1:14" x14ac:dyDescent="0.45">
      <c r="A627">
        <f>'Overview and definitions'!$C$4</f>
        <v>0</v>
      </c>
      <c r="B627">
        <f>'Overview and definitions'!$C$6</f>
        <v>0</v>
      </c>
      <c r="C627">
        <f>'Overview and definitions'!$C$7</f>
        <v>0</v>
      </c>
      <c r="D627" t="str">
        <f>'Data questionnaire - mobile'!$C$1</f>
        <v>Data questionnaire: Mobile services</v>
      </c>
      <c r="E627" t="s">
        <v>1323</v>
      </c>
      <c r="F627">
        <v>626</v>
      </c>
      <c r="G627" t="str">
        <f>'Data questionnaire - mobile'!$B$180</f>
        <v>6.1.</v>
      </c>
      <c r="H627" t="s">
        <v>514</v>
      </c>
      <c r="K627" t="s">
        <v>773</v>
      </c>
      <c r="L627" t="s">
        <v>70</v>
      </c>
      <c r="M627" t="str">
        <f>'Data questionnaire - mobile'!$I$45</f>
        <v>Q1 2025</v>
      </c>
      <c r="N627">
        <f>'Data questionnaire - mobile'!$J$180</f>
        <v>0</v>
      </c>
    </row>
    <row r="628" spans="1:14" x14ac:dyDescent="0.45">
      <c r="A628">
        <f>'Overview and definitions'!$C$4</f>
        <v>0</v>
      </c>
      <c r="B628">
        <f>'Overview and definitions'!$C$6</f>
        <v>0</v>
      </c>
      <c r="C628">
        <f>'Overview and definitions'!$C$7</f>
        <v>0</v>
      </c>
      <c r="D628" t="str">
        <f>'Data questionnaire - mobile'!$C$1</f>
        <v>Data questionnaire: Mobile services</v>
      </c>
      <c r="E628" t="s">
        <v>1323</v>
      </c>
      <c r="F628">
        <v>627</v>
      </c>
      <c r="G628" t="str">
        <f>'Data questionnaire - mobile'!$B$180</f>
        <v>6.1.</v>
      </c>
      <c r="H628" t="s">
        <v>514</v>
      </c>
      <c r="K628" t="s">
        <v>773</v>
      </c>
      <c r="L628" t="s">
        <v>70</v>
      </c>
      <c r="M628" t="str">
        <f>'Data questionnaire - mobile'!$M$45</f>
        <v>Q2 2025</v>
      </c>
      <c r="N628">
        <f>'Data questionnaire - mobile'!$N$180</f>
        <v>0</v>
      </c>
    </row>
    <row r="629" spans="1:14" x14ac:dyDescent="0.45">
      <c r="A629">
        <f>'Overview and definitions'!$C$4</f>
        <v>0</v>
      </c>
      <c r="B629">
        <f>'Overview and definitions'!$C$6</f>
        <v>0</v>
      </c>
      <c r="C629">
        <f>'Overview and definitions'!$C$7</f>
        <v>0</v>
      </c>
      <c r="D629" t="str">
        <f>'Data questionnaire - mobile'!$C$1</f>
        <v>Data questionnaire: Mobile services</v>
      </c>
      <c r="E629" t="s">
        <v>1323</v>
      </c>
      <c r="F629">
        <v>628</v>
      </c>
      <c r="G629" t="str">
        <f>'Data questionnaire - mobile'!$B$180</f>
        <v>6.1.</v>
      </c>
      <c r="H629" t="s">
        <v>514</v>
      </c>
      <c r="K629" t="s">
        <v>773</v>
      </c>
      <c r="L629" t="s">
        <v>70</v>
      </c>
      <c r="M629" t="str">
        <f>'Data questionnaire - mobile'!$Q$45</f>
        <v>Q3 2025</v>
      </c>
      <c r="N629">
        <f>'Data questionnaire - mobile'!$R$180</f>
        <v>0</v>
      </c>
    </row>
    <row r="630" spans="1:14" x14ac:dyDescent="0.45">
      <c r="A630">
        <f>'Overview and definitions'!$C$4</f>
        <v>0</v>
      </c>
      <c r="B630">
        <f>'Overview and definitions'!$C$6</f>
        <v>0</v>
      </c>
      <c r="C630">
        <f>'Overview and definitions'!$C$7</f>
        <v>0</v>
      </c>
      <c r="D630" t="str">
        <f>'Data questionnaire - mobile'!$C$1</f>
        <v>Data questionnaire: Mobile services</v>
      </c>
      <c r="E630" t="s">
        <v>1323</v>
      </c>
      <c r="F630">
        <v>629</v>
      </c>
      <c r="G630" t="str">
        <f>'Data questionnaire - mobile'!$B$181</f>
        <v>6.2.</v>
      </c>
      <c r="H630" t="s">
        <v>514</v>
      </c>
      <c r="K630" t="s">
        <v>521</v>
      </c>
      <c r="L630" t="s">
        <v>70</v>
      </c>
      <c r="M630" t="str">
        <f>'Data questionnaire - mobile'!$E$45</f>
        <v>Q4 2024</v>
      </c>
      <c r="N630">
        <f>'Data questionnaire - mobile'!$F$181</f>
        <v>0</v>
      </c>
    </row>
    <row r="631" spans="1:14" x14ac:dyDescent="0.45">
      <c r="A631">
        <f>'Overview and definitions'!$C$4</f>
        <v>0</v>
      </c>
      <c r="B631">
        <f>'Overview and definitions'!$C$6</f>
        <v>0</v>
      </c>
      <c r="C631">
        <f>'Overview and definitions'!$C$7</f>
        <v>0</v>
      </c>
      <c r="D631" t="str">
        <f>'Data questionnaire - mobile'!$C$1</f>
        <v>Data questionnaire: Mobile services</v>
      </c>
      <c r="E631" t="s">
        <v>1323</v>
      </c>
      <c r="F631">
        <v>630</v>
      </c>
      <c r="G631" t="str">
        <f>'Data questionnaire - mobile'!$B$181</f>
        <v>6.2.</v>
      </c>
      <c r="H631" t="s">
        <v>514</v>
      </c>
      <c r="K631" t="s">
        <v>521</v>
      </c>
      <c r="L631" t="s">
        <v>70</v>
      </c>
      <c r="M631" t="str">
        <f>'Data questionnaire - mobile'!$I$45</f>
        <v>Q1 2025</v>
      </c>
      <c r="N631">
        <f>'Data questionnaire - mobile'!$J$181</f>
        <v>0</v>
      </c>
    </row>
    <row r="632" spans="1:14" x14ac:dyDescent="0.45">
      <c r="A632">
        <f>'Overview and definitions'!$C$4</f>
        <v>0</v>
      </c>
      <c r="B632">
        <f>'Overview and definitions'!$C$6</f>
        <v>0</v>
      </c>
      <c r="C632">
        <f>'Overview and definitions'!$C$7</f>
        <v>0</v>
      </c>
      <c r="D632" t="str">
        <f>'Data questionnaire - mobile'!$C$1</f>
        <v>Data questionnaire: Mobile services</v>
      </c>
      <c r="E632" t="s">
        <v>1323</v>
      </c>
      <c r="F632">
        <v>631</v>
      </c>
      <c r="G632" t="str">
        <f>'Data questionnaire - mobile'!$B$181</f>
        <v>6.2.</v>
      </c>
      <c r="H632" t="s">
        <v>514</v>
      </c>
      <c r="K632" t="s">
        <v>521</v>
      </c>
      <c r="L632" t="s">
        <v>70</v>
      </c>
      <c r="M632" t="str">
        <f>'Data questionnaire - mobile'!$M$45</f>
        <v>Q2 2025</v>
      </c>
      <c r="N632">
        <f>'Data questionnaire - mobile'!$N$181</f>
        <v>0</v>
      </c>
    </row>
    <row r="633" spans="1:14" x14ac:dyDescent="0.45">
      <c r="A633">
        <f>'Overview and definitions'!$C$4</f>
        <v>0</v>
      </c>
      <c r="B633">
        <f>'Overview and definitions'!$C$6</f>
        <v>0</v>
      </c>
      <c r="C633">
        <f>'Overview and definitions'!$C$7</f>
        <v>0</v>
      </c>
      <c r="D633" t="str">
        <f>'Data questionnaire - mobile'!$C$1</f>
        <v>Data questionnaire: Mobile services</v>
      </c>
      <c r="E633" t="s">
        <v>1323</v>
      </c>
      <c r="F633">
        <v>632</v>
      </c>
      <c r="G633" t="str">
        <f>'Data questionnaire - mobile'!$B$181</f>
        <v>6.2.</v>
      </c>
      <c r="H633" t="s">
        <v>514</v>
      </c>
      <c r="K633" t="s">
        <v>521</v>
      </c>
      <c r="L633" t="s">
        <v>70</v>
      </c>
      <c r="M633" t="str">
        <f>'Data questionnaire - mobile'!$Q$45</f>
        <v>Q3 2025</v>
      </c>
      <c r="N633">
        <f>'Data questionnaire - mobile'!$R$181</f>
        <v>0</v>
      </c>
    </row>
    <row r="634" spans="1:14" x14ac:dyDescent="0.45">
      <c r="A634">
        <f>'Overview and definitions'!$C$4</f>
        <v>0</v>
      </c>
      <c r="B634">
        <f>'Overview and definitions'!$C$6</f>
        <v>0</v>
      </c>
      <c r="C634">
        <f>'Overview and definitions'!$C$7</f>
        <v>0</v>
      </c>
      <c r="D634" t="str">
        <f>'Data questionnaire - mobile'!$C$1</f>
        <v>Data questionnaire: Mobile services</v>
      </c>
      <c r="E634" t="s">
        <v>1323</v>
      </c>
      <c r="F634">
        <v>633</v>
      </c>
      <c r="G634" t="str">
        <f>'Data questionnaire - mobile'!$B$182</f>
        <v>6.3.</v>
      </c>
      <c r="H634" t="s">
        <v>514</v>
      </c>
      <c r="K634" t="s">
        <v>585</v>
      </c>
      <c r="L634" t="s">
        <v>70</v>
      </c>
      <c r="M634" t="str">
        <f>'Data questionnaire - mobile'!$E$45</f>
        <v>Q4 2024</v>
      </c>
      <c r="N634">
        <f>'Data questionnaire - mobile'!$F$182</f>
        <v>0</v>
      </c>
    </row>
    <row r="635" spans="1:14" x14ac:dyDescent="0.45">
      <c r="A635">
        <f>'Overview and definitions'!$C$4</f>
        <v>0</v>
      </c>
      <c r="B635">
        <f>'Overview and definitions'!$C$6</f>
        <v>0</v>
      </c>
      <c r="C635">
        <f>'Overview and definitions'!$C$7</f>
        <v>0</v>
      </c>
      <c r="D635" t="str">
        <f>'Data questionnaire - mobile'!$C$1</f>
        <v>Data questionnaire: Mobile services</v>
      </c>
      <c r="E635" t="s">
        <v>1323</v>
      </c>
      <c r="F635">
        <v>634</v>
      </c>
      <c r="G635" t="str">
        <f>'Data questionnaire - mobile'!$B$182</f>
        <v>6.3.</v>
      </c>
      <c r="H635" t="s">
        <v>514</v>
      </c>
      <c r="K635" t="s">
        <v>585</v>
      </c>
      <c r="L635" t="s">
        <v>70</v>
      </c>
      <c r="M635" t="str">
        <f>'Data questionnaire - mobile'!$I$45</f>
        <v>Q1 2025</v>
      </c>
      <c r="N635">
        <f>'Data questionnaire - mobile'!$J$182</f>
        <v>0</v>
      </c>
    </row>
    <row r="636" spans="1:14" x14ac:dyDescent="0.45">
      <c r="A636">
        <f>'Overview and definitions'!$C$4</f>
        <v>0</v>
      </c>
      <c r="B636">
        <f>'Overview and definitions'!$C$6</f>
        <v>0</v>
      </c>
      <c r="C636">
        <f>'Overview and definitions'!$C$7</f>
        <v>0</v>
      </c>
      <c r="D636" t="str">
        <f>'Data questionnaire - mobile'!$C$1</f>
        <v>Data questionnaire: Mobile services</v>
      </c>
      <c r="E636" t="s">
        <v>1323</v>
      </c>
      <c r="F636">
        <v>635</v>
      </c>
      <c r="G636" t="str">
        <f>'Data questionnaire - mobile'!$B$182</f>
        <v>6.3.</v>
      </c>
      <c r="H636" t="s">
        <v>514</v>
      </c>
      <c r="K636" t="s">
        <v>585</v>
      </c>
      <c r="L636" t="s">
        <v>70</v>
      </c>
      <c r="M636" t="str">
        <f>'Data questionnaire - mobile'!$M$45</f>
        <v>Q2 2025</v>
      </c>
      <c r="N636">
        <f>'Data questionnaire - mobile'!$N$182</f>
        <v>0</v>
      </c>
    </row>
    <row r="637" spans="1:14" x14ac:dyDescent="0.45">
      <c r="A637">
        <f>'Overview and definitions'!$C$4</f>
        <v>0</v>
      </c>
      <c r="B637">
        <f>'Overview and definitions'!$C$6</f>
        <v>0</v>
      </c>
      <c r="C637">
        <f>'Overview and definitions'!$C$7</f>
        <v>0</v>
      </c>
      <c r="D637" t="str">
        <f>'Data questionnaire - mobile'!$C$1</f>
        <v>Data questionnaire: Mobile services</v>
      </c>
      <c r="E637" t="s">
        <v>1323</v>
      </c>
      <c r="F637">
        <v>636</v>
      </c>
      <c r="G637" t="str">
        <f>'Data questionnaire - mobile'!$B$182</f>
        <v>6.3.</v>
      </c>
      <c r="H637" t="s">
        <v>514</v>
      </c>
      <c r="K637" t="s">
        <v>585</v>
      </c>
      <c r="L637" t="s">
        <v>70</v>
      </c>
      <c r="M637" t="str">
        <f>'Data questionnaire - mobile'!$Q$45</f>
        <v>Q3 2025</v>
      </c>
      <c r="N637">
        <f>'Data questionnaire - mobile'!$R$182</f>
        <v>0</v>
      </c>
    </row>
    <row r="638" spans="1:14" x14ac:dyDescent="0.45">
      <c r="A638">
        <f>'Overview and definitions'!$C$4</f>
        <v>0</v>
      </c>
      <c r="B638">
        <f>'Overview and definitions'!$C$6</f>
        <v>0</v>
      </c>
      <c r="C638">
        <f>'Overview and definitions'!$C$7</f>
        <v>0</v>
      </c>
      <c r="D638" t="str">
        <f>'Data questionnaire - mobile'!$C$1</f>
        <v>Data questionnaire: Mobile services</v>
      </c>
      <c r="E638" t="s">
        <v>1324</v>
      </c>
      <c r="F638">
        <v>637</v>
      </c>
      <c r="G638" t="str">
        <f>'Data questionnaire - mobile'!$B$191</f>
        <v>7.1.</v>
      </c>
      <c r="H638" t="str">
        <f>'Data questionnaire - mobile'!$E$46</f>
        <v>units</v>
      </c>
      <c r="K638" t="s">
        <v>773</v>
      </c>
      <c r="L638" t="s">
        <v>1325</v>
      </c>
      <c r="M638" t="str">
        <f>'Data questionnaire - mobile'!$E$45</f>
        <v>Q4 2024</v>
      </c>
      <c r="N638">
        <f>'Data questionnaire - mobile'!$E$191</f>
        <v>0</v>
      </c>
    </row>
    <row r="639" spans="1:14" x14ac:dyDescent="0.45">
      <c r="A639">
        <f>'Overview and definitions'!$C$4</f>
        <v>0</v>
      </c>
      <c r="B639">
        <f>'Overview and definitions'!$C$6</f>
        <v>0</v>
      </c>
      <c r="C639">
        <f>'Overview and definitions'!$C$7</f>
        <v>0</v>
      </c>
      <c r="D639" t="str">
        <f>'Data questionnaire - mobile'!$C$1</f>
        <v>Data questionnaire: Mobile services</v>
      </c>
      <c r="E639" t="s">
        <v>1324</v>
      </c>
      <c r="F639">
        <v>638</v>
      </c>
      <c r="G639" t="str">
        <f>'Data questionnaire - mobile'!$B$191</f>
        <v>7.1.</v>
      </c>
      <c r="H639" t="str">
        <f>'Data questionnaire - mobile'!$E$46</f>
        <v>units</v>
      </c>
      <c r="K639" t="s">
        <v>773</v>
      </c>
      <c r="L639" t="s">
        <v>1325</v>
      </c>
      <c r="M639" t="str">
        <f>'Data questionnaire - mobile'!$I$45</f>
        <v>Q1 2025</v>
      </c>
      <c r="N639">
        <f>'Data questionnaire - mobile'!$I$191</f>
        <v>0</v>
      </c>
    </row>
    <row r="640" spans="1:14" x14ac:dyDescent="0.45">
      <c r="A640">
        <f>'Overview and definitions'!$C$4</f>
        <v>0</v>
      </c>
      <c r="B640">
        <f>'Overview and definitions'!$C$6</f>
        <v>0</v>
      </c>
      <c r="C640">
        <f>'Overview and definitions'!$C$7</f>
        <v>0</v>
      </c>
      <c r="D640" t="str">
        <f>'Data questionnaire - mobile'!$C$1</f>
        <v>Data questionnaire: Mobile services</v>
      </c>
      <c r="E640" t="s">
        <v>1324</v>
      </c>
      <c r="F640">
        <v>639</v>
      </c>
      <c r="G640" t="str">
        <f>'Data questionnaire - mobile'!$B$191</f>
        <v>7.1.</v>
      </c>
      <c r="H640" t="str">
        <f>'Data questionnaire - mobile'!$E$46</f>
        <v>units</v>
      </c>
      <c r="K640" t="s">
        <v>773</v>
      </c>
      <c r="L640" t="s">
        <v>1325</v>
      </c>
      <c r="M640" t="str">
        <f>'Data questionnaire - mobile'!$M$45</f>
        <v>Q2 2025</v>
      </c>
      <c r="N640">
        <f>'Data questionnaire - mobile'!$M$191</f>
        <v>0</v>
      </c>
    </row>
    <row r="641" spans="1:14" x14ac:dyDescent="0.45">
      <c r="A641">
        <f>'Overview and definitions'!$C$4</f>
        <v>0</v>
      </c>
      <c r="B641">
        <f>'Overview and definitions'!$C$6</f>
        <v>0</v>
      </c>
      <c r="C641">
        <f>'Overview and definitions'!$C$7</f>
        <v>0</v>
      </c>
      <c r="D641" t="str">
        <f>'Data questionnaire - mobile'!$C$1</f>
        <v>Data questionnaire: Mobile services</v>
      </c>
      <c r="E641" t="s">
        <v>1324</v>
      </c>
      <c r="F641">
        <v>640</v>
      </c>
      <c r="G641" t="str">
        <f>'Data questionnaire - mobile'!$B$191</f>
        <v>7.1.</v>
      </c>
      <c r="H641" t="str">
        <f>'Data questionnaire - mobile'!$E$46</f>
        <v>units</v>
      </c>
      <c r="K641" t="s">
        <v>773</v>
      </c>
      <c r="L641" t="s">
        <v>1325</v>
      </c>
      <c r="M641" t="str">
        <f>'Data questionnaire - mobile'!$Q$45</f>
        <v>Q3 2025</v>
      </c>
      <c r="N641">
        <f>'Data questionnaire - mobile'!$Q$191</f>
        <v>0</v>
      </c>
    </row>
    <row r="642" spans="1:14" x14ac:dyDescent="0.45">
      <c r="A642">
        <f>'Overview and definitions'!$C$4</f>
        <v>0</v>
      </c>
      <c r="B642">
        <f>'Overview and definitions'!$C$6</f>
        <v>0</v>
      </c>
      <c r="C642">
        <f>'Overview and definitions'!$C$7</f>
        <v>0</v>
      </c>
      <c r="D642" t="str">
        <f>'Data questionnaire - mobile'!$C$1</f>
        <v>Data questionnaire: Mobile services</v>
      </c>
      <c r="E642" t="s">
        <v>1324</v>
      </c>
      <c r="F642">
        <v>641</v>
      </c>
      <c r="G642" t="str">
        <f>'Data questionnaire - mobile'!$B$192</f>
        <v>7.2.</v>
      </c>
      <c r="H642" t="str">
        <f>'Data questionnaire - mobile'!$E$46</f>
        <v>units</v>
      </c>
      <c r="K642" t="s">
        <v>773</v>
      </c>
      <c r="L642" t="s">
        <v>1325</v>
      </c>
      <c r="M642" t="str">
        <f>'Data questionnaire - mobile'!$E$45</f>
        <v>Q4 2024</v>
      </c>
      <c r="N642">
        <f>'Data questionnaire - mobile'!$E$192</f>
        <v>0</v>
      </c>
    </row>
    <row r="643" spans="1:14" x14ac:dyDescent="0.45">
      <c r="A643">
        <f>'Overview and definitions'!$C$4</f>
        <v>0</v>
      </c>
      <c r="B643">
        <f>'Overview and definitions'!$C$6</f>
        <v>0</v>
      </c>
      <c r="C643">
        <f>'Overview and definitions'!$C$7</f>
        <v>0</v>
      </c>
      <c r="D643" t="str">
        <f>'Data questionnaire - mobile'!$C$1</f>
        <v>Data questionnaire: Mobile services</v>
      </c>
      <c r="E643" t="s">
        <v>1324</v>
      </c>
      <c r="F643">
        <v>642</v>
      </c>
      <c r="G643" t="str">
        <f>'Data questionnaire - mobile'!$B$192</f>
        <v>7.2.</v>
      </c>
      <c r="H643" t="str">
        <f>'Data questionnaire - mobile'!$E$46</f>
        <v>units</v>
      </c>
      <c r="K643" t="s">
        <v>773</v>
      </c>
      <c r="L643" t="s">
        <v>1325</v>
      </c>
      <c r="M643" t="str">
        <f>'Data questionnaire - mobile'!$I$45</f>
        <v>Q1 2025</v>
      </c>
      <c r="N643">
        <f>'Data questionnaire - mobile'!$I$192</f>
        <v>0</v>
      </c>
    </row>
    <row r="644" spans="1:14" x14ac:dyDescent="0.45">
      <c r="A644">
        <f>'Overview and definitions'!$C$4</f>
        <v>0</v>
      </c>
      <c r="B644">
        <f>'Overview and definitions'!$C$6</f>
        <v>0</v>
      </c>
      <c r="C644">
        <f>'Overview and definitions'!$C$7</f>
        <v>0</v>
      </c>
      <c r="D644" t="str">
        <f>'Data questionnaire - mobile'!$C$1</f>
        <v>Data questionnaire: Mobile services</v>
      </c>
      <c r="E644" t="s">
        <v>1324</v>
      </c>
      <c r="F644">
        <v>643</v>
      </c>
      <c r="G644" t="str">
        <f>'Data questionnaire - mobile'!$B$192</f>
        <v>7.2.</v>
      </c>
      <c r="H644" t="str">
        <f>'Data questionnaire - mobile'!$E$46</f>
        <v>units</v>
      </c>
      <c r="K644" t="s">
        <v>773</v>
      </c>
      <c r="L644" t="s">
        <v>1325</v>
      </c>
      <c r="M644" t="str">
        <f>'Data questionnaire - mobile'!$M$45</f>
        <v>Q2 2025</v>
      </c>
      <c r="N644">
        <f>'Data questionnaire - mobile'!$M$192</f>
        <v>0</v>
      </c>
    </row>
    <row r="645" spans="1:14" x14ac:dyDescent="0.45">
      <c r="A645">
        <f>'Overview and definitions'!$C$4</f>
        <v>0</v>
      </c>
      <c r="B645">
        <f>'Overview and definitions'!$C$6</f>
        <v>0</v>
      </c>
      <c r="C645">
        <f>'Overview and definitions'!$C$7</f>
        <v>0</v>
      </c>
      <c r="D645" t="str">
        <f>'Data questionnaire - mobile'!$C$1</f>
        <v>Data questionnaire: Mobile services</v>
      </c>
      <c r="E645" t="s">
        <v>1324</v>
      </c>
      <c r="F645">
        <v>644</v>
      </c>
      <c r="G645" t="str">
        <f>'Data questionnaire - mobile'!$B$192</f>
        <v>7.2.</v>
      </c>
      <c r="H645" t="str">
        <f>'Data questionnaire - mobile'!$E$46</f>
        <v>units</v>
      </c>
      <c r="K645" t="s">
        <v>773</v>
      </c>
      <c r="L645" t="s">
        <v>1325</v>
      </c>
      <c r="M645" t="str">
        <f>'Data questionnaire - mobile'!$Q$45</f>
        <v>Q3 2025</v>
      </c>
      <c r="N645">
        <f>'Data questionnaire - mobile'!$Q$192</f>
        <v>0</v>
      </c>
    </row>
    <row r="646" spans="1:14" x14ac:dyDescent="0.45">
      <c r="A646">
        <f>'Overview and definitions'!$C$4</f>
        <v>0</v>
      </c>
      <c r="B646">
        <f>'Overview and definitions'!$C$6</f>
        <v>0</v>
      </c>
      <c r="C646">
        <f>'Overview and definitions'!$C$7</f>
        <v>0</v>
      </c>
      <c r="D646" t="str">
        <f>'Data questionnaire - mobile'!$C$1</f>
        <v>Data questionnaire: Mobile services</v>
      </c>
      <c r="E646" t="s">
        <v>1324</v>
      </c>
      <c r="F646">
        <v>645</v>
      </c>
      <c r="G646" t="str">
        <f>'Data questionnaire - mobile'!$B$193</f>
        <v>7.3.</v>
      </c>
      <c r="H646" t="str">
        <f>'Data questionnaire - mobile'!$E$46</f>
        <v>units</v>
      </c>
      <c r="K646" t="s">
        <v>521</v>
      </c>
      <c r="L646" t="s">
        <v>1325</v>
      </c>
      <c r="M646" t="str">
        <f>'Data questionnaire - mobile'!$E$45</f>
        <v>Q4 2024</v>
      </c>
      <c r="N646">
        <f>'Data questionnaire - mobile'!$E$193</f>
        <v>0</v>
      </c>
    </row>
    <row r="647" spans="1:14" x14ac:dyDescent="0.45">
      <c r="A647">
        <f>'Overview and definitions'!$C$4</f>
        <v>0</v>
      </c>
      <c r="B647">
        <f>'Overview and definitions'!$C$6</f>
        <v>0</v>
      </c>
      <c r="C647">
        <f>'Overview and definitions'!$C$7</f>
        <v>0</v>
      </c>
      <c r="D647" t="str">
        <f>'Data questionnaire - mobile'!$C$1</f>
        <v>Data questionnaire: Mobile services</v>
      </c>
      <c r="E647" t="s">
        <v>1324</v>
      </c>
      <c r="F647">
        <v>646</v>
      </c>
      <c r="G647" t="str">
        <f>'Data questionnaire - mobile'!$B$193</f>
        <v>7.3.</v>
      </c>
      <c r="H647" t="str">
        <f>'Data questionnaire - mobile'!$E$46</f>
        <v>units</v>
      </c>
      <c r="K647" t="s">
        <v>521</v>
      </c>
      <c r="L647" t="s">
        <v>1325</v>
      </c>
      <c r="M647" t="str">
        <f>'Data questionnaire - mobile'!$I$45</f>
        <v>Q1 2025</v>
      </c>
      <c r="N647">
        <f>'Data questionnaire - mobile'!$I$193</f>
        <v>0</v>
      </c>
    </row>
    <row r="648" spans="1:14" x14ac:dyDescent="0.45">
      <c r="A648">
        <f>'Overview and definitions'!$C$4</f>
        <v>0</v>
      </c>
      <c r="B648">
        <f>'Overview and definitions'!$C$6</f>
        <v>0</v>
      </c>
      <c r="C648">
        <f>'Overview and definitions'!$C$7</f>
        <v>0</v>
      </c>
      <c r="D648" t="str">
        <f>'Data questionnaire - mobile'!$C$1</f>
        <v>Data questionnaire: Mobile services</v>
      </c>
      <c r="E648" t="s">
        <v>1324</v>
      </c>
      <c r="F648">
        <v>647</v>
      </c>
      <c r="G648" t="str">
        <f>'Data questionnaire - mobile'!$B$193</f>
        <v>7.3.</v>
      </c>
      <c r="H648" t="str">
        <f>'Data questionnaire - mobile'!$E$46</f>
        <v>units</v>
      </c>
      <c r="K648" t="s">
        <v>521</v>
      </c>
      <c r="L648" t="s">
        <v>1325</v>
      </c>
      <c r="M648" t="str">
        <f>'Data questionnaire - mobile'!$M$45</f>
        <v>Q2 2025</v>
      </c>
      <c r="N648">
        <f>'Data questionnaire - mobile'!$M$193</f>
        <v>0</v>
      </c>
    </row>
    <row r="649" spans="1:14" x14ac:dyDescent="0.45">
      <c r="A649">
        <f>'Overview and definitions'!$C$4</f>
        <v>0</v>
      </c>
      <c r="B649">
        <f>'Overview and definitions'!$C$6</f>
        <v>0</v>
      </c>
      <c r="C649">
        <f>'Overview and definitions'!$C$7</f>
        <v>0</v>
      </c>
      <c r="D649" t="str">
        <f>'Data questionnaire - mobile'!$C$1</f>
        <v>Data questionnaire: Mobile services</v>
      </c>
      <c r="E649" t="s">
        <v>1324</v>
      </c>
      <c r="F649">
        <v>648</v>
      </c>
      <c r="G649" t="str">
        <f>'Data questionnaire - mobile'!$B$193</f>
        <v>7.3.</v>
      </c>
      <c r="H649" t="str">
        <f>'Data questionnaire - mobile'!$E$46</f>
        <v>units</v>
      </c>
      <c r="K649" t="s">
        <v>521</v>
      </c>
      <c r="L649" t="s">
        <v>1325</v>
      </c>
      <c r="M649" t="str">
        <f>'Data questionnaire - mobile'!$Q$45</f>
        <v>Q3 2025</v>
      </c>
      <c r="N649">
        <f>'Data questionnaire - mobile'!$Q$193</f>
        <v>0</v>
      </c>
    </row>
    <row r="650" spans="1:14" x14ac:dyDescent="0.45">
      <c r="A650">
        <f>'Overview and definitions'!$C$4</f>
        <v>0</v>
      </c>
      <c r="B650">
        <f>'Overview and definitions'!$C$6</f>
        <v>0</v>
      </c>
      <c r="C650">
        <f>'Overview and definitions'!$C$7</f>
        <v>0</v>
      </c>
      <c r="D650" t="str">
        <f>'Data questionnaire - mobile'!$C$1</f>
        <v>Data questionnaire: Mobile services</v>
      </c>
      <c r="E650" t="s">
        <v>1324</v>
      </c>
      <c r="F650">
        <v>649</v>
      </c>
      <c r="G650" t="str">
        <f>'Data questionnaire - mobile'!$B$194</f>
        <v>7.4.</v>
      </c>
      <c r="H650" t="str">
        <f>'Data questionnaire - mobile'!$E$46</f>
        <v>units</v>
      </c>
      <c r="K650" t="s">
        <v>585</v>
      </c>
      <c r="L650" t="s">
        <v>1325</v>
      </c>
      <c r="M650" t="str">
        <f>'Data questionnaire - mobile'!$E$45</f>
        <v>Q4 2024</v>
      </c>
      <c r="N650">
        <f>'Data questionnaire - mobile'!$E$194</f>
        <v>0</v>
      </c>
    </row>
    <row r="651" spans="1:14" x14ac:dyDescent="0.45">
      <c r="A651">
        <f>'Overview and definitions'!$C$4</f>
        <v>0</v>
      </c>
      <c r="B651">
        <f>'Overview and definitions'!$C$6</f>
        <v>0</v>
      </c>
      <c r="C651">
        <f>'Overview and definitions'!$C$7</f>
        <v>0</v>
      </c>
      <c r="D651" t="str">
        <f>'Data questionnaire - mobile'!$C$1</f>
        <v>Data questionnaire: Mobile services</v>
      </c>
      <c r="E651" t="s">
        <v>1324</v>
      </c>
      <c r="F651">
        <v>650</v>
      </c>
      <c r="G651" t="str">
        <f>'Data questionnaire - mobile'!$B$194</f>
        <v>7.4.</v>
      </c>
      <c r="H651" t="str">
        <f>'Data questionnaire - mobile'!$E$46</f>
        <v>units</v>
      </c>
      <c r="K651" t="s">
        <v>585</v>
      </c>
      <c r="L651" t="s">
        <v>1325</v>
      </c>
      <c r="M651" t="str">
        <f>'Data questionnaire - mobile'!$I$45</f>
        <v>Q1 2025</v>
      </c>
      <c r="N651">
        <f>'Data questionnaire - mobile'!$I$194</f>
        <v>0</v>
      </c>
    </row>
    <row r="652" spans="1:14" x14ac:dyDescent="0.45">
      <c r="A652">
        <f>'Overview and definitions'!$C$4</f>
        <v>0</v>
      </c>
      <c r="B652">
        <f>'Overview and definitions'!$C$6</f>
        <v>0</v>
      </c>
      <c r="C652">
        <f>'Overview and definitions'!$C$7</f>
        <v>0</v>
      </c>
      <c r="D652" t="str">
        <f>'Data questionnaire - mobile'!$C$1</f>
        <v>Data questionnaire: Mobile services</v>
      </c>
      <c r="E652" t="s">
        <v>1324</v>
      </c>
      <c r="F652">
        <v>651</v>
      </c>
      <c r="G652" t="str">
        <f>'Data questionnaire - mobile'!$B$194</f>
        <v>7.4.</v>
      </c>
      <c r="H652" t="str">
        <f>'Data questionnaire - mobile'!$E$46</f>
        <v>units</v>
      </c>
      <c r="K652" t="s">
        <v>585</v>
      </c>
      <c r="L652" t="s">
        <v>1325</v>
      </c>
      <c r="M652" t="str">
        <f>'Data questionnaire - mobile'!$M$45</f>
        <v>Q2 2025</v>
      </c>
      <c r="N652">
        <f>'Data questionnaire - mobile'!$M$194</f>
        <v>0</v>
      </c>
    </row>
    <row r="653" spans="1:14" x14ac:dyDescent="0.45">
      <c r="A653">
        <f>'Overview and definitions'!$C$4</f>
        <v>0</v>
      </c>
      <c r="B653">
        <f>'Overview and definitions'!$C$6</f>
        <v>0</v>
      </c>
      <c r="C653">
        <f>'Overview and definitions'!$C$7</f>
        <v>0</v>
      </c>
      <c r="D653" t="str">
        <f>'Data questionnaire - mobile'!$C$1</f>
        <v>Data questionnaire: Mobile services</v>
      </c>
      <c r="E653" t="s">
        <v>1324</v>
      </c>
      <c r="F653">
        <v>652</v>
      </c>
      <c r="G653" t="str">
        <f>'Data questionnaire - mobile'!$B$194</f>
        <v>7.4.</v>
      </c>
      <c r="H653" t="str">
        <f>'Data questionnaire - mobile'!$E$46</f>
        <v>units</v>
      </c>
      <c r="K653" t="s">
        <v>585</v>
      </c>
      <c r="L653" t="s">
        <v>1325</v>
      </c>
      <c r="M653" t="str">
        <f>'Data questionnaire - mobile'!$Q$45</f>
        <v>Q3 2025</v>
      </c>
      <c r="N653">
        <f>'Data questionnaire - mobile'!$Q$194</f>
        <v>0</v>
      </c>
    </row>
    <row r="654" spans="1:14" x14ac:dyDescent="0.45">
      <c r="A654" s="225">
        <f>'Overview and definitions'!$C$4</f>
        <v>0</v>
      </c>
      <c r="B654" s="225">
        <f>'Overview and definitions'!$C$6</f>
        <v>0</v>
      </c>
      <c r="C654" s="225">
        <f>'Overview and definitions'!$C$7</f>
        <v>0</v>
      </c>
      <c r="D654" s="225" t="str">
        <f>'Data questionnaire - mobile'!$C$1</f>
        <v>Data questionnaire: Mobile services</v>
      </c>
      <c r="E654" s="225" t="s">
        <v>1324</v>
      </c>
      <c r="F654">
        <v>653</v>
      </c>
      <c r="G654" t="str">
        <f>'Data questionnaire - mobile'!$B$191</f>
        <v>7.1.</v>
      </c>
      <c r="H654" s="225" t="s">
        <v>514</v>
      </c>
      <c r="I654" s="225"/>
      <c r="J654" s="225"/>
      <c r="K654" s="225" t="s">
        <v>773</v>
      </c>
      <c r="L654" t="s">
        <v>1325</v>
      </c>
      <c r="M654" s="225" t="str">
        <f>'Data questionnaire - mobile'!$E$45</f>
        <v>Q4 2024</v>
      </c>
      <c r="N654" s="225">
        <f>'Data questionnaire - mobile'!$F$191</f>
        <v>0</v>
      </c>
    </row>
    <row r="655" spans="1:14" x14ac:dyDescent="0.45">
      <c r="A655" s="223">
        <f>'Overview and definitions'!$C$4</f>
        <v>0</v>
      </c>
      <c r="B655" s="223">
        <f>'Overview and definitions'!$C$6</f>
        <v>0</v>
      </c>
      <c r="C655" s="223">
        <f>'Overview and definitions'!$C$7</f>
        <v>0</v>
      </c>
      <c r="D655" s="223" t="str">
        <f>'Data questionnaire - mobile'!$C$1</f>
        <v>Data questionnaire: Mobile services</v>
      </c>
      <c r="E655" s="223" t="s">
        <v>1324</v>
      </c>
      <c r="F655">
        <v>654</v>
      </c>
      <c r="G655" t="str">
        <f>'Data questionnaire - mobile'!$B$191</f>
        <v>7.1.</v>
      </c>
      <c r="H655" s="223" t="s">
        <v>514</v>
      </c>
      <c r="I655" s="223"/>
      <c r="J655" s="223"/>
      <c r="K655" s="223" t="s">
        <v>773</v>
      </c>
      <c r="L655" t="s">
        <v>1325</v>
      </c>
      <c r="M655" s="223" t="str">
        <f>'Data questionnaire - mobile'!$I$45</f>
        <v>Q1 2025</v>
      </c>
      <c r="N655" s="223">
        <f>'Data questionnaire - mobile'!$J$191</f>
        <v>0</v>
      </c>
    </row>
    <row r="656" spans="1:14" x14ac:dyDescent="0.45">
      <c r="A656" s="225">
        <f>'Overview and definitions'!$C$4</f>
        <v>0</v>
      </c>
      <c r="B656" s="225">
        <f>'Overview and definitions'!$C$6</f>
        <v>0</v>
      </c>
      <c r="C656" s="225">
        <f>'Overview and definitions'!$C$7</f>
        <v>0</v>
      </c>
      <c r="D656" s="225" t="str">
        <f>'Data questionnaire - mobile'!$C$1</f>
        <v>Data questionnaire: Mobile services</v>
      </c>
      <c r="E656" s="225" t="s">
        <v>1324</v>
      </c>
      <c r="F656">
        <v>655</v>
      </c>
      <c r="G656" t="str">
        <f>'Data questionnaire - mobile'!$B$191</f>
        <v>7.1.</v>
      </c>
      <c r="H656" s="225" t="s">
        <v>514</v>
      </c>
      <c r="I656" s="225"/>
      <c r="J656" s="225"/>
      <c r="K656" s="225" t="s">
        <v>773</v>
      </c>
      <c r="L656" t="s">
        <v>1325</v>
      </c>
      <c r="M656" s="225" t="str">
        <f>'Data questionnaire - mobile'!$M$45</f>
        <v>Q2 2025</v>
      </c>
      <c r="N656" s="225">
        <f>'Data questionnaire - mobile'!$N$191</f>
        <v>0</v>
      </c>
    </row>
    <row r="657" spans="1:14" x14ac:dyDescent="0.45">
      <c r="A657" s="223">
        <f>'Overview and definitions'!$C$4</f>
        <v>0</v>
      </c>
      <c r="B657" s="223">
        <f>'Overview and definitions'!$C$6</f>
        <v>0</v>
      </c>
      <c r="C657" s="223">
        <f>'Overview and definitions'!$C$7</f>
        <v>0</v>
      </c>
      <c r="D657" s="223" t="str">
        <f>'Data questionnaire - mobile'!$C$1</f>
        <v>Data questionnaire: Mobile services</v>
      </c>
      <c r="E657" s="223" t="s">
        <v>1324</v>
      </c>
      <c r="F657">
        <v>656</v>
      </c>
      <c r="G657" t="str">
        <f>'Data questionnaire - mobile'!$B$191</f>
        <v>7.1.</v>
      </c>
      <c r="H657" s="223" t="s">
        <v>514</v>
      </c>
      <c r="I657" s="223"/>
      <c r="J657" s="223"/>
      <c r="K657" s="223" t="s">
        <v>773</v>
      </c>
      <c r="L657" t="s">
        <v>1325</v>
      </c>
      <c r="M657" s="223" t="str">
        <f>'Data questionnaire - mobile'!$Q$45</f>
        <v>Q3 2025</v>
      </c>
      <c r="N657" s="223">
        <f>'Data questionnaire - mobile'!$R$191</f>
        <v>0</v>
      </c>
    </row>
    <row r="658" spans="1:14" x14ac:dyDescent="0.45">
      <c r="A658" s="225">
        <f>'Overview and definitions'!$C$4</f>
        <v>0</v>
      </c>
      <c r="B658" s="225">
        <f>'Overview and definitions'!$C$6</f>
        <v>0</v>
      </c>
      <c r="C658" s="225">
        <f>'Overview and definitions'!$C$7</f>
        <v>0</v>
      </c>
      <c r="D658" s="225" t="str">
        <f>'Data questionnaire - mobile'!$C$1</f>
        <v>Data questionnaire: Mobile services</v>
      </c>
      <c r="E658" s="225" t="s">
        <v>1324</v>
      </c>
      <c r="F658">
        <v>657</v>
      </c>
      <c r="G658" t="str">
        <f>'Data questionnaire - mobile'!$B$192</f>
        <v>7.2.</v>
      </c>
      <c r="H658" s="225" t="s">
        <v>514</v>
      </c>
      <c r="I658" s="225"/>
      <c r="J658" s="225"/>
      <c r="K658" s="223" t="s">
        <v>773</v>
      </c>
      <c r="L658" t="s">
        <v>1325</v>
      </c>
      <c r="M658" s="225" t="str">
        <f>'Data questionnaire - mobile'!$E$45</f>
        <v>Q4 2024</v>
      </c>
      <c r="N658" s="225">
        <f>'Data questionnaire - mobile'!$F$192</f>
        <v>0</v>
      </c>
    </row>
    <row r="659" spans="1:14" x14ac:dyDescent="0.45">
      <c r="A659" s="223">
        <f>'Overview and definitions'!$C$4</f>
        <v>0</v>
      </c>
      <c r="B659" s="223">
        <f>'Overview and definitions'!$C$6</f>
        <v>0</v>
      </c>
      <c r="C659" s="223">
        <f>'Overview and definitions'!$C$7</f>
        <v>0</v>
      </c>
      <c r="D659" s="223" t="str">
        <f>'Data questionnaire - mobile'!$C$1</f>
        <v>Data questionnaire: Mobile services</v>
      </c>
      <c r="E659" s="223" t="s">
        <v>1324</v>
      </c>
      <c r="F659">
        <v>658</v>
      </c>
      <c r="G659" t="str">
        <f>'Data questionnaire - mobile'!$B$192</f>
        <v>7.2.</v>
      </c>
      <c r="H659" s="223" t="s">
        <v>514</v>
      </c>
      <c r="I659" s="223"/>
      <c r="J659" s="223"/>
      <c r="K659" s="223" t="s">
        <v>773</v>
      </c>
      <c r="L659" t="s">
        <v>1325</v>
      </c>
      <c r="M659" s="223" t="str">
        <f>'Data questionnaire - mobile'!$I$45</f>
        <v>Q1 2025</v>
      </c>
      <c r="N659" s="223">
        <f>'Data questionnaire - mobile'!$J$192</f>
        <v>0</v>
      </c>
    </row>
    <row r="660" spans="1:14" x14ac:dyDescent="0.45">
      <c r="A660" s="225">
        <f>'Overview and definitions'!$C$4</f>
        <v>0</v>
      </c>
      <c r="B660" s="225">
        <f>'Overview and definitions'!$C$6</f>
        <v>0</v>
      </c>
      <c r="C660" s="225">
        <f>'Overview and definitions'!$C$7</f>
        <v>0</v>
      </c>
      <c r="D660" s="225" t="str">
        <f>'Data questionnaire - mobile'!$C$1</f>
        <v>Data questionnaire: Mobile services</v>
      </c>
      <c r="E660" s="225" t="s">
        <v>1324</v>
      </c>
      <c r="F660">
        <v>659</v>
      </c>
      <c r="G660" t="str">
        <f>'Data questionnaire - mobile'!$B$192</f>
        <v>7.2.</v>
      </c>
      <c r="H660" s="225" t="s">
        <v>514</v>
      </c>
      <c r="I660" s="225"/>
      <c r="J660" s="225"/>
      <c r="K660" s="223" t="s">
        <v>773</v>
      </c>
      <c r="L660" t="s">
        <v>1325</v>
      </c>
      <c r="M660" s="225" t="str">
        <f>'Data questionnaire - mobile'!$M$45</f>
        <v>Q2 2025</v>
      </c>
      <c r="N660" s="225">
        <f>'Data questionnaire - mobile'!$N$192</f>
        <v>0</v>
      </c>
    </row>
    <row r="661" spans="1:14" x14ac:dyDescent="0.45">
      <c r="A661" s="223">
        <f>'Overview and definitions'!$C$4</f>
        <v>0</v>
      </c>
      <c r="B661" s="223">
        <f>'Overview and definitions'!$C$6</f>
        <v>0</v>
      </c>
      <c r="C661" s="223">
        <f>'Overview and definitions'!$C$7</f>
        <v>0</v>
      </c>
      <c r="D661" s="223" t="str">
        <f>'Data questionnaire - mobile'!$C$1</f>
        <v>Data questionnaire: Mobile services</v>
      </c>
      <c r="E661" s="223" t="s">
        <v>1324</v>
      </c>
      <c r="F661">
        <v>660</v>
      </c>
      <c r="G661" t="str">
        <f>'Data questionnaire - mobile'!$B$192</f>
        <v>7.2.</v>
      </c>
      <c r="H661" s="223" t="s">
        <v>514</v>
      </c>
      <c r="I661" s="223"/>
      <c r="J661" s="223"/>
      <c r="K661" s="223" t="s">
        <v>773</v>
      </c>
      <c r="L661" t="s">
        <v>1325</v>
      </c>
      <c r="M661" s="223" t="str">
        <f>'Data questionnaire - mobile'!$Q$45</f>
        <v>Q3 2025</v>
      </c>
      <c r="N661" s="223">
        <f>'Data questionnaire - mobile'!$R$192</f>
        <v>0</v>
      </c>
    </row>
    <row r="662" spans="1:14" x14ac:dyDescent="0.45">
      <c r="A662" s="225">
        <f>'Overview and definitions'!$C$4</f>
        <v>0</v>
      </c>
      <c r="B662" s="225">
        <f>'Overview and definitions'!$C$6</f>
        <v>0</v>
      </c>
      <c r="C662" s="225">
        <f>'Overview and definitions'!$C$7</f>
        <v>0</v>
      </c>
      <c r="D662" s="225" t="str">
        <f>'Data questionnaire - mobile'!$C$1</f>
        <v>Data questionnaire: Mobile services</v>
      </c>
      <c r="E662" s="225" t="s">
        <v>1324</v>
      </c>
      <c r="F662">
        <v>661</v>
      </c>
      <c r="G662" t="str">
        <f>'Data questionnaire - mobile'!$B$193</f>
        <v>7.3.</v>
      </c>
      <c r="H662" s="225" t="s">
        <v>514</v>
      </c>
      <c r="I662" s="225"/>
      <c r="J662" s="225"/>
      <c r="K662" s="225" t="s">
        <v>521</v>
      </c>
      <c r="L662" t="s">
        <v>1325</v>
      </c>
      <c r="M662" s="225" t="str">
        <f>'Data questionnaire - mobile'!$E$45</f>
        <v>Q4 2024</v>
      </c>
      <c r="N662" s="225">
        <f>'Data questionnaire - mobile'!$F$193</f>
        <v>0</v>
      </c>
    </row>
    <row r="663" spans="1:14" x14ac:dyDescent="0.45">
      <c r="A663" s="223">
        <f>'Overview and definitions'!$C$4</f>
        <v>0</v>
      </c>
      <c r="B663" s="223">
        <f>'Overview and definitions'!$C$6</f>
        <v>0</v>
      </c>
      <c r="C663" s="223">
        <f>'Overview and definitions'!$C$7</f>
        <v>0</v>
      </c>
      <c r="D663" s="223" t="str">
        <f>'Data questionnaire - mobile'!$C$1</f>
        <v>Data questionnaire: Mobile services</v>
      </c>
      <c r="E663" s="223" t="s">
        <v>1324</v>
      </c>
      <c r="F663">
        <v>662</v>
      </c>
      <c r="G663" t="str">
        <f>'Data questionnaire - mobile'!$B$193</f>
        <v>7.3.</v>
      </c>
      <c r="H663" s="223" t="s">
        <v>514</v>
      </c>
      <c r="I663" s="223"/>
      <c r="J663" s="223"/>
      <c r="K663" s="223" t="s">
        <v>521</v>
      </c>
      <c r="L663" t="s">
        <v>1325</v>
      </c>
      <c r="M663" s="223" t="str">
        <f>'Data questionnaire - mobile'!$I$45</f>
        <v>Q1 2025</v>
      </c>
      <c r="N663" s="223">
        <f>'Data questionnaire - mobile'!$J$193</f>
        <v>0</v>
      </c>
    </row>
    <row r="664" spans="1:14" x14ac:dyDescent="0.45">
      <c r="A664" s="225">
        <f>'Overview and definitions'!$C$4</f>
        <v>0</v>
      </c>
      <c r="B664" s="225">
        <f>'Overview and definitions'!$C$6</f>
        <v>0</v>
      </c>
      <c r="C664" s="225">
        <f>'Overview and definitions'!$C$7</f>
        <v>0</v>
      </c>
      <c r="D664" s="225" t="str">
        <f>'Data questionnaire - mobile'!$C$1</f>
        <v>Data questionnaire: Mobile services</v>
      </c>
      <c r="E664" s="225" t="s">
        <v>1324</v>
      </c>
      <c r="F664">
        <v>663</v>
      </c>
      <c r="G664" t="str">
        <f>'Data questionnaire - mobile'!$B$193</f>
        <v>7.3.</v>
      </c>
      <c r="H664" s="225" t="s">
        <v>514</v>
      </c>
      <c r="I664" s="225"/>
      <c r="J664" s="225"/>
      <c r="K664" s="225" t="s">
        <v>521</v>
      </c>
      <c r="L664" t="s">
        <v>1325</v>
      </c>
      <c r="M664" s="225" t="str">
        <f>'Data questionnaire - mobile'!$M$45</f>
        <v>Q2 2025</v>
      </c>
      <c r="N664" s="225">
        <f>'Data questionnaire - mobile'!$N$193</f>
        <v>0</v>
      </c>
    </row>
    <row r="665" spans="1:14" x14ac:dyDescent="0.45">
      <c r="A665" s="223">
        <f>'Overview and definitions'!$C$4</f>
        <v>0</v>
      </c>
      <c r="B665" s="223">
        <f>'Overview and definitions'!$C$6</f>
        <v>0</v>
      </c>
      <c r="C665" s="223">
        <f>'Overview and definitions'!$C$7</f>
        <v>0</v>
      </c>
      <c r="D665" s="223" t="str">
        <f>'Data questionnaire - mobile'!$C$1</f>
        <v>Data questionnaire: Mobile services</v>
      </c>
      <c r="E665" s="223" t="s">
        <v>1324</v>
      </c>
      <c r="F665">
        <v>664</v>
      </c>
      <c r="G665" t="str">
        <f>'Data questionnaire - mobile'!$B$193</f>
        <v>7.3.</v>
      </c>
      <c r="H665" s="223" t="s">
        <v>514</v>
      </c>
      <c r="I665" s="223"/>
      <c r="J665" s="223"/>
      <c r="K665" s="223" t="s">
        <v>521</v>
      </c>
      <c r="L665" t="s">
        <v>1325</v>
      </c>
      <c r="M665" s="223" t="str">
        <f>'Data questionnaire - mobile'!$Q$45</f>
        <v>Q3 2025</v>
      </c>
      <c r="N665" s="223">
        <f>'Data questionnaire - mobile'!$R$193</f>
        <v>0</v>
      </c>
    </row>
    <row r="666" spans="1:14" x14ac:dyDescent="0.45">
      <c r="A666" s="225">
        <f>'Overview and definitions'!$C$4</f>
        <v>0</v>
      </c>
      <c r="B666" s="225">
        <f>'Overview and definitions'!$C$6</f>
        <v>0</v>
      </c>
      <c r="C666" s="225">
        <f>'Overview and definitions'!$C$7</f>
        <v>0</v>
      </c>
      <c r="D666" s="225" t="str">
        <f>'Data questionnaire - mobile'!$C$1</f>
        <v>Data questionnaire: Mobile services</v>
      </c>
      <c r="E666" s="225" t="s">
        <v>1324</v>
      </c>
      <c r="F666">
        <v>665</v>
      </c>
      <c r="G666" t="str">
        <f>'Data questionnaire - mobile'!$B$194</f>
        <v>7.4.</v>
      </c>
      <c r="H666" s="225" t="s">
        <v>514</v>
      </c>
      <c r="I666" s="225"/>
      <c r="J666" s="225"/>
      <c r="K666" s="225" t="s">
        <v>585</v>
      </c>
      <c r="L666" t="s">
        <v>1325</v>
      </c>
      <c r="M666" s="225" t="str">
        <f>'Data questionnaire - mobile'!$E$45</f>
        <v>Q4 2024</v>
      </c>
      <c r="N666" s="225">
        <f>'Data questionnaire - mobile'!$F$194</f>
        <v>0</v>
      </c>
    </row>
    <row r="667" spans="1:14" x14ac:dyDescent="0.45">
      <c r="A667" s="223">
        <f>'Overview and definitions'!$C$4</f>
        <v>0</v>
      </c>
      <c r="B667" s="223">
        <f>'Overview and definitions'!$C$6</f>
        <v>0</v>
      </c>
      <c r="C667" s="223">
        <f>'Overview and definitions'!$C$7</f>
        <v>0</v>
      </c>
      <c r="D667" s="223" t="str">
        <f>'Data questionnaire - mobile'!$C$1</f>
        <v>Data questionnaire: Mobile services</v>
      </c>
      <c r="E667" s="223" t="s">
        <v>1324</v>
      </c>
      <c r="F667">
        <v>666</v>
      </c>
      <c r="G667" t="str">
        <f>'Data questionnaire - mobile'!$B$194</f>
        <v>7.4.</v>
      </c>
      <c r="H667" s="223" t="s">
        <v>514</v>
      </c>
      <c r="I667" s="223"/>
      <c r="J667" s="223"/>
      <c r="K667" s="223" t="s">
        <v>585</v>
      </c>
      <c r="L667" t="s">
        <v>1325</v>
      </c>
      <c r="M667" s="223" t="str">
        <f>'Data questionnaire - mobile'!$I$45</f>
        <v>Q1 2025</v>
      </c>
      <c r="N667" s="223">
        <f>'Data questionnaire - mobile'!$J$194</f>
        <v>0</v>
      </c>
    </row>
    <row r="668" spans="1:14" x14ac:dyDescent="0.45">
      <c r="A668" s="225">
        <f>'Overview and definitions'!$C$4</f>
        <v>0</v>
      </c>
      <c r="B668" s="225">
        <f>'Overview and definitions'!$C$6</f>
        <v>0</v>
      </c>
      <c r="C668" s="225">
        <f>'Overview and definitions'!$C$7</f>
        <v>0</v>
      </c>
      <c r="D668" s="225" t="str">
        <f>'Data questionnaire - mobile'!$C$1</f>
        <v>Data questionnaire: Mobile services</v>
      </c>
      <c r="E668" s="225" t="s">
        <v>1324</v>
      </c>
      <c r="F668">
        <v>667</v>
      </c>
      <c r="G668" t="str">
        <f>'Data questionnaire - mobile'!$B$194</f>
        <v>7.4.</v>
      </c>
      <c r="H668" s="225" t="s">
        <v>514</v>
      </c>
      <c r="I668" s="225"/>
      <c r="J668" s="225"/>
      <c r="K668" s="225" t="s">
        <v>585</v>
      </c>
      <c r="L668" t="s">
        <v>1325</v>
      </c>
      <c r="M668" s="225" t="str">
        <f>'Data questionnaire - mobile'!$M$45</f>
        <v>Q2 2025</v>
      </c>
      <c r="N668" s="225">
        <f>'Data questionnaire - mobile'!$N$194</f>
        <v>0</v>
      </c>
    </row>
    <row r="669" spans="1:14" x14ac:dyDescent="0.45">
      <c r="A669" s="223">
        <f>'Overview and definitions'!$C$4</f>
        <v>0</v>
      </c>
      <c r="B669" s="223">
        <f>'Overview and definitions'!$C$6</f>
        <v>0</v>
      </c>
      <c r="C669" s="223">
        <f>'Overview and definitions'!$C$7</f>
        <v>0</v>
      </c>
      <c r="D669" s="223" t="str">
        <f>'Data questionnaire - mobile'!$C$1</f>
        <v>Data questionnaire: Mobile services</v>
      </c>
      <c r="E669" s="223" t="s">
        <v>1324</v>
      </c>
      <c r="F669">
        <v>668</v>
      </c>
      <c r="G669" t="str">
        <f>'Data questionnaire - mobile'!$B$194</f>
        <v>7.4.</v>
      </c>
      <c r="H669" s="223" t="s">
        <v>514</v>
      </c>
      <c r="I669" s="223"/>
      <c r="J669" s="223"/>
      <c r="K669" s="223" t="s">
        <v>585</v>
      </c>
      <c r="L669" t="s">
        <v>1325</v>
      </c>
      <c r="M669" s="223" t="str">
        <f>'Data questionnaire - mobile'!$Q$45</f>
        <v>Q3 2025</v>
      </c>
      <c r="N669" s="223">
        <f>'Data questionnaire - mobile'!$R$194</f>
        <v>0</v>
      </c>
    </row>
    <row r="670" spans="1:14" x14ac:dyDescent="0.45">
      <c r="A670" s="225">
        <f>'Overview and definitions'!$C$4</f>
        <v>0</v>
      </c>
      <c r="B670" s="225">
        <f>'Overview and definitions'!$C$6</f>
        <v>0</v>
      </c>
      <c r="C670" s="225">
        <f>'Overview and definitions'!$C$7</f>
        <v>0</v>
      </c>
      <c r="D670" s="225" t="str">
        <f>'Data questionnaire - mobile'!$C$1</f>
        <v>Data questionnaire: Mobile services</v>
      </c>
      <c r="E670" s="225" t="s">
        <v>1324</v>
      </c>
      <c r="F670">
        <v>669</v>
      </c>
      <c r="G670" t="str">
        <f>'Data questionnaire - mobile'!$B$191</f>
        <v>7.1.</v>
      </c>
      <c r="H670" s="225" t="s">
        <v>126</v>
      </c>
      <c r="I670" s="225"/>
      <c r="J670" s="225"/>
      <c r="K670" s="225" t="s">
        <v>773</v>
      </c>
      <c r="L670" t="s">
        <v>1325</v>
      </c>
      <c r="M670" s="225" t="str">
        <f>'Data questionnaire - mobile'!$E$45</f>
        <v>Q4 2024</v>
      </c>
      <c r="N670" s="225">
        <f>'Data questionnaire - mobile'!$G$191</f>
        <v>0</v>
      </c>
    </row>
    <row r="671" spans="1:14" x14ac:dyDescent="0.45">
      <c r="A671" s="223">
        <f>'Overview and definitions'!$C$4</f>
        <v>0</v>
      </c>
      <c r="B671" s="223">
        <f>'Overview and definitions'!$C$6</f>
        <v>0</v>
      </c>
      <c r="C671" s="223">
        <f>'Overview and definitions'!$C$7</f>
        <v>0</v>
      </c>
      <c r="D671" s="223" t="str">
        <f>'Data questionnaire - mobile'!$C$1</f>
        <v>Data questionnaire: Mobile services</v>
      </c>
      <c r="E671" s="223" t="s">
        <v>1324</v>
      </c>
      <c r="F671">
        <v>670</v>
      </c>
      <c r="G671" t="str">
        <f>'Data questionnaire - mobile'!$B$191</f>
        <v>7.1.</v>
      </c>
      <c r="H671" s="224" t="s">
        <v>126</v>
      </c>
      <c r="I671" s="223"/>
      <c r="J671" s="223"/>
      <c r="K671" s="223" t="s">
        <v>773</v>
      </c>
      <c r="L671" t="s">
        <v>1325</v>
      </c>
      <c r="M671" s="223" t="str">
        <f>'Data questionnaire - mobile'!$I$45</f>
        <v>Q1 2025</v>
      </c>
      <c r="N671" s="223">
        <f>'Data questionnaire - mobile'!$K$191</f>
        <v>0</v>
      </c>
    </row>
    <row r="672" spans="1:14" x14ac:dyDescent="0.45">
      <c r="A672" s="225">
        <f>'Overview and definitions'!$C$4</f>
        <v>0</v>
      </c>
      <c r="B672" s="225">
        <f>'Overview and definitions'!$C$6</f>
        <v>0</v>
      </c>
      <c r="C672" s="225">
        <f>'Overview and definitions'!$C$7</f>
        <v>0</v>
      </c>
      <c r="D672" s="225" t="str">
        <f>'Data questionnaire - mobile'!$C$1</f>
        <v>Data questionnaire: Mobile services</v>
      </c>
      <c r="E672" s="225" t="s">
        <v>1324</v>
      </c>
      <c r="F672">
        <v>671</v>
      </c>
      <c r="G672" t="str">
        <f>'Data questionnaire - mobile'!$B$191</f>
        <v>7.1.</v>
      </c>
      <c r="H672" s="225" t="s">
        <v>126</v>
      </c>
      <c r="I672" s="225"/>
      <c r="J672" s="225"/>
      <c r="K672" s="225" t="s">
        <v>773</v>
      </c>
      <c r="L672" t="s">
        <v>1325</v>
      </c>
      <c r="M672" s="225" t="str">
        <f>'Data questionnaire - mobile'!$M$45</f>
        <v>Q2 2025</v>
      </c>
      <c r="N672" s="225">
        <f>'Data questionnaire - mobile'!$O$191</f>
        <v>0</v>
      </c>
    </row>
    <row r="673" spans="1:14" x14ac:dyDescent="0.45">
      <c r="A673" s="223">
        <f>'Overview and definitions'!$C$4</f>
        <v>0</v>
      </c>
      <c r="B673" s="223">
        <f>'Overview and definitions'!$C$6</f>
        <v>0</v>
      </c>
      <c r="C673" s="223">
        <f>'Overview and definitions'!$C$7</f>
        <v>0</v>
      </c>
      <c r="D673" s="223" t="str">
        <f>'Data questionnaire - mobile'!$C$1</f>
        <v>Data questionnaire: Mobile services</v>
      </c>
      <c r="E673" s="223" t="s">
        <v>1324</v>
      </c>
      <c r="F673">
        <v>672</v>
      </c>
      <c r="G673" t="str">
        <f>'Data questionnaire - mobile'!$B$191</f>
        <v>7.1.</v>
      </c>
      <c r="H673" s="224" t="s">
        <v>126</v>
      </c>
      <c r="I673" s="223"/>
      <c r="J673" s="223"/>
      <c r="K673" s="223" t="s">
        <v>773</v>
      </c>
      <c r="L673" t="s">
        <v>1325</v>
      </c>
      <c r="M673" s="223" t="str">
        <f>'Data questionnaire - mobile'!$Q$45</f>
        <v>Q3 2025</v>
      </c>
      <c r="N673" s="223">
        <f>'Data questionnaire - mobile'!$S$191</f>
        <v>0</v>
      </c>
    </row>
    <row r="674" spans="1:14" x14ac:dyDescent="0.45">
      <c r="A674" s="225">
        <f>'Overview and definitions'!$C$4</f>
        <v>0</v>
      </c>
      <c r="B674" s="225">
        <f>'Overview and definitions'!$C$6</f>
        <v>0</v>
      </c>
      <c r="C674" s="225">
        <f>'Overview and definitions'!$C$7</f>
        <v>0</v>
      </c>
      <c r="D674" s="225" t="str">
        <f>'Data questionnaire - mobile'!$C$1</f>
        <v>Data questionnaire: Mobile services</v>
      </c>
      <c r="E674" s="225" t="s">
        <v>1324</v>
      </c>
      <c r="F674">
        <v>673</v>
      </c>
      <c r="G674" t="str">
        <f>'Data questionnaire - mobile'!$B$192</f>
        <v>7.2.</v>
      </c>
      <c r="H674" s="225" t="s">
        <v>126</v>
      </c>
      <c r="I674" s="225"/>
      <c r="J674" s="225"/>
      <c r="K674" s="223" t="s">
        <v>773</v>
      </c>
      <c r="L674" t="s">
        <v>1325</v>
      </c>
      <c r="M674" s="225" t="str">
        <f>'Data questionnaire - mobile'!$E$45</f>
        <v>Q4 2024</v>
      </c>
      <c r="N674" s="225">
        <f>'Data questionnaire - mobile'!$G$192</f>
        <v>0</v>
      </c>
    </row>
    <row r="675" spans="1:14" x14ac:dyDescent="0.45">
      <c r="A675" s="223">
        <f>'Overview and definitions'!$C$4</f>
        <v>0</v>
      </c>
      <c r="B675" s="223">
        <f>'Overview and definitions'!$C$6</f>
        <v>0</v>
      </c>
      <c r="C675" s="223">
        <f>'Overview and definitions'!$C$7</f>
        <v>0</v>
      </c>
      <c r="D675" s="223" t="str">
        <f>'Data questionnaire - mobile'!$C$1</f>
        <v>Data questionnaire: Mobile services</v>
      </c>
      <c r="E675" s="223" t="s">
        <v>1324</v>
      </c>
      <c r="F675">
        <v>674</v>
      </c>
      <c r="G675" t="str">
        <f>'Data questionnaire - mobile'!$B$192</f>
        <v>7.2.</v>
      </c>
      <c r="H675" s="224" t="s">
        <v>126</v>
      </c>
      <c r="I675" s="223"/>
      <c r="J675" s="223"/>
      <c r="K675" s="223" t="s">
        <v>773</v>
      </c>
      <c r="L675" t="s">
        <v>1325</v>
      </c>
      <c r="M675" s="223" t="str">
        <f>'Data questionnaire - mobile'!$I$45</f>
        <v>Q1 2025</v>
      </c>
      <c r="N675" s="223">
        <f>'Data questionnaire - mobile'!$K$192</f>
        <v>0</v>
      </c>
    </row>
    <row r="676" spans="1:14" x14ac:dyDescent="0.45">
      <c r="A676" s="225">
        <f>'Overview and definitions'!$C$4</f>
        <v>0</v>
      </c>
      <c r="B676" s="225">
        <f>'Overview and definitions'!$C$6</f>
        <v>0</v>
      </c>
      <c r="C676" s="225">
        <f>'Overview and definitions'!$C$7</f>
        <v>0</v>
      </c>
      <c r="D676" s="225" t="str">
        <f>'Data questionnaire - mobile'!$C$1</f>
        <v>Data questionnaire: Mobile services</v>
      </c>
      <c r="E676" s="225" t="s">
        <v>1324</v>
      </c>
      <c r="F676">
        <v>675</v>
      </c>
      <c r="G676" t="str">
        <f>'Data questionnaire - mobile'!$B$192</f>
        <v>7.2.</v>
      </c>
      <c r="H676" s="225" t="s">
        <v>126</v>
      </c>
      <c r="I676" s="225"/>
      <c r="J676" s="225"/>
      <c r="K676" s="223" t="s">
        <v>773</v>
      </c>
      <c r="L676" t="s">
        <v>1325</v>
      </c>
      <c r="M676" s="225" t="str">
        <f>'Data questionnaire - mobile'!$M$45</f>
        <v>Q2 2025</v>
      </c>
      <c r="N676" s="225">
        <f>'Data questionnaire - mobile'!$O$192</f>
        <v>0</v>
      </c>
    </row>
    <row r="677" spans="1:14" x14ac:dyDescent="0.45">
      <c r="A677" s="223">
        <f>'Overview and definitions'!$C$4</f>
        <v>0</v>
      </c>
      <c r="B677" s="223">
        <f>'Overview and definitions'!$C$6</f>
        <v>0</v>
      </c>
      <c r="C677" s="223">
        <f>'Overview and definitions'!$C$7</f>
        <v>0</v>
      </c>
      <c r="D677" s="223" t="str">
        <f>'Data questionnaire - mobile'!$C$1</f>
        <v>Data questionnaire: Mobile services</v>
      </c>
      <c r="E677" s="223" t="s">
        <v>1324</v>
      </c>
      <c r="F677">
        <v>676</v>
      </c>
      <c r="G677" t="str">
        <f>'Data questionnaire - mobile'!$B$192</f>
        <v>7.2.</v>
      </c>
      <c r="H677" s="224" t="s">
        <v>126</v>
      </c>
      <c r="I677" s="223"/>
      <c r="J677" s="223"/>
      <c r="K677" s="223" t="s">
        <v>773</v>
      </c>
      <c r="L677" t="s">
        <v>1325</v>
      </c>
      <c r="M677" s="223" t="str">
        <f>'Data questionnaire - mobile'!$Q$45</f>
        <v>Q3 2025</v>
      </c>
      <c r="N677" s="223">
        <f>'Data questionnaire - mobile'!$S$192</f>
        <v>0</v>
      </c>
    </row>
    <row r="678" spans="1:14" x14ac:dyDescent="0.45">
      <c r="A678" s="225">
        <f>'Overview and definitions'!$C$4</f>
        <v>0</v>
      </c>
      <c r="B678" s="225">
        <f>'Overview and definitions'!$C$6</f>
        <v>0</v>
      </c>
      <c r="C678" s="225">
        <f>'Overview and definitions'!$C$7</f>
        <v>0</v>
      </c>
      <c r="D678" s="225" t="str">
        <f>'Data questionnaire - mobile'!$C$1</f>
        <v>Data questionnaire: Mobile services</v>
      </c>
      <c r="E678" s="225" t="s">
        <v>1324</v>
      </c>
      <c r="F678">
        <v>677</v>
      </c>
      <c r="G678" t="str">
        <f>'Data questionnaire - mobile'!$B$193</f>
        <v>7.3.</v>
      </c>
      <c r="H678" s="225" t="s">
        <v>126</v>
      </c>
      <c r="I678" s="225"/>
      <c r="J678" s="225"/>
      <c r="K678" s="225" t="s">
        <v>521</v>
      </c>
      <c r="L678" t="s">
        <v>1325</v>
      </c>
      <c r="M678" s="225" t="str">
        <f>'Data questionnaire - mobile'!$E$45</f>
        <v>Q4 2024</v>
      </c>
      <c r="N678" s="225">
        <f>'Data questionnaire - mobile'!$G$193</f>
        <v>0</v>
      </c>
    </row>
    <row r="679" spans="1:14" x14ac:dyDescent="0.45">
      <c r="A679" s="223">
        <f>'Overview and definitions'!$C$4</f>
        <v>0</v>
      </c>
      <c r="B679" s="223">
        <f>'Overview and definitions'!$C$6</f>
        <v>0</v>
      </c>
      <c r="C679" s="223">
        <f>'Overview and definitions'!$C$7</f>
        <v>0</v>
      </c>
      <c r="D679" s="223" t="str">
        <f>'Data questionnaire - mobile'!$C$1</f>
        <v>Data questionnaire: Mobile services</v>
      </c>
      <c r="E679" s="223" t="s">
        <v>1324</v>
      </c>
      <c r="F679">
        <v>678</v>
      </c>
      <c r="G679" t="str">
        <f>'Data questionnaire - mobile'!$B$193</f>
        <v>7.3.</v>
      </c>
      <c r="H679" s="224" t="s">
        <v>126</v>
      </c>
      <c r="I679" s="223"/>
      <c r="J679" s="223"/>
      <c r="K679" s="223" t="s">
        <v>521</v>
      </c>
      <c r="L679" t="s">
        <v>1325</v>
      </c>
      <c r="M679" s="223" t="str">
        <f>'Data questionnaire - mobile'!$I$45</f>
        <v>Q1 2025</v>
      </c>
      <c r="N679" s="223">
        <f>'Data questionnaire - mobile'!$K$193</f>
        <v>0</v>
      </c>
    </row>
    <row r="680" spans="1:14" x14ac:dyDescent="0.45">
      <c r="A680" s="225">
        <f>'Overview and definitions'!$C$4</f>
        <v>0</v>
      </c>
      <c r="B680" s="225">
        <f>'Overview and definitions'!$C$6</f>
        <v>0</v>
      </c>
      <c r="C680" s="225">
        <f>'Overview and definitions'!$C$7</f>
        <v>0</v>
      </c>
      <c r="D680" s="225" t="str">
        <f>'Data questionnaire - mobile'!$C$1</f>
        <v>Data questionnaire: Mobile services</v>
      </c>
      <c r="E680" s="225" t="s">
        <v>1324</v>
      </c>
      <c r="F680">
        <v>679</v>
      </c>
      <c r="G680" t="str">
        <f>'Data questionnaire - mobile'!$B$193</f>
        <v>7.3.</v>
      </c>
      <c r="H680" s="225" t="s">
        <v>126</v>
      </c>
      <c r="I680" s="225"/>
      <c r="J680" s="225"/>
      <c r="K680" s="225" t="s">
        <v>521</v>
      </c>
      <c r="L680" t="s">
        <v>1325</v>
      </c>
      <c r="M680" s="225" t="str">
        <f>'Data questionnaire - mobile'!$M$45</f>
        <v>Q2 2025</v>
      </c>
      <c r="N680" s="225">
        <f>'Data questionnaire - mobile'!$O$193</f>
        <v>0</v>
      </c>
    </row>
    <row r="681" spans="1:14" x14ac:dyDescent="0.45">
      <c r="A681" s="223">
        <f>'Overview and definitions'!$C$4</f>
        <v>0</v>
      </c>
      <c r="B681" s="223">
        <f>'Overview and definitions'!$C$6</f>
        <v>0</v>
      </c>
      <c r="C681" s="223">
        <f>'Overview and definitions'!$C$7</f>
        <v>0</v>
      </c>
      <c r="D681" s="223" t="str">
        <f>'Data questionnaire - mobile'!$C$1</f>
        <v>Data questionnaire: Mobile services</v>
      </c>
      <c r="E681" s="223" t="s">
        <v>1324</v>
      </c>
      <c r="F681">
        <v>680</v>
      </c>
      <c r="G681" t="str">
        <f>'Data questionnaire - mobile'!$B$193</f>
        <v>7.3.</v>
      </c>
      <c r="H681" s="224" t="s">
        <v>126</v>
      </c>
      <c r="I681" s="223"/>
      <c r="J681" s="223"/>
      <c r="K681" s="223" t="s">
        <v>521</v>
      </c>
      <c r="L681" t="s">
        <v>1325</v>
      </c>
      <c r="M681" s="223" t="str">
        <f>'Data questionnaire - mobile'!$Q$45</f>
        <v>Q3 2025</v>
      </c>
      <c r="N681" s="223">
        <f>'Data questionnaire - mobile'!$S$193</f>
        <v>0</v>
      </c>
    </row>
    <row r="682" spans="1:14" x14ac:dyDescent="0.45">
      <c r="A682" s="225">
        <f>'Overview and definitions'!$C$4</f>
        <v>0</v>
      </c>
      <c r="B682" s="225">
        <f>'Overview and definitions'!$C$6</f>
        <v>0</v>
      </c>
      <c r="C682" s="225">
        <f>'Overview and definitions'!$C$7</f>
        <v>0</v>
      </c>
      <c r="D682" s="225" t="str">
        <f>'Data questionnaire - mobile'!$C$1</f>
        <v>Data questionnaire: Mobile services</v>
      </c>
      <c r="E682" s="225" t="s">
        <v>1324</v>
      </c>
      <c r="F682">
        <v>681</v>
      </c>
      <c r="G682" t="str">
        <f>'Data questionnaire - mobile'!$B$194</f>
        <v>7.4.</v>
      </c>
      <c r="H682" s="225" t="s">
        <v>126</v>
      </c>
      <c r="I682" s="225"/>
      <c r="J682" s="225"/>
      <c r="K682" s="225" t="s">
        <v>585</v>
      </c>
      <c r="L682" t="s">
        <v>1325</v>
      </c>
      <c r="M682" s="225" t="str">
        <f>'Data questionnaire - mobile'!$E$45</f>
        <v>Q4 2024</v>
      </c>
      <c r="N682" s="225">
        <f>'Data questionnaire - mobile'!$G$194</f>
        <v>0</v>
      </c>
    </row>
    <row r="683" spans="1:14" x14ac:dyDescent="0.45">
      <c r="A683" s="223">
        <f>'Overview and definitions'!$C$4</f>
        <v>0</v>
      </c>
      <c r="B683" s="223">
        <f>'Overview and definitions'!$C$6</f>
        <v>0</v>
      </c>
      <c r="C683" s="223">
        <f>'Overview and definitions'!$C$7</f>
        <v>0</v>
      </c>
      <c r="D683" s="223" t="str">
        <f>'Data questionnaire - mobile'!$C$1</f>
        <v>Data questionnaire: Mobile services</v>
      </c>
      <c r="E683" s="223" t="s">
        <v>1324</v>
      </c>
      <c r="F683">
        <v>682</v>
      </c>
      <c r="G683" t="str">
        <f>'Data questionnaire - mobile'!$B$194</f>
        <v>7.4.</v>
      </c>
      <c r="H683" s="224" t="s">
        <v>126</v>
      </c>
      <c r="I683" s="223"/>
      <c r="J683" s="223"/>
      <c r="K683" s="223" t="s">
        <v>585</v>
      </c>
      <c r="L683" t="s">
        <v>1325</v>
      </c>
      <c r="M683" s="223" t="str">
        <f>'Data questionnaire - mobile'!$I$45</f>
        <v>Q1 2025</v>
      </c>
      <c r="N683" s="223">
        <f>'Data questionnaire - mobile'!$K$194</f>
        <v>0</v>
      </c>
    </row>
    <row r="684" spans="1:14" x14ac:dyDescent="0.45">
      <c r="A684" s="225">
        <f>'Overview and definitions'!$C$4</f>
        <v>0</v>
      </c>
      <c r="B684" s="225">
        <f>'Overview and definitions'!$C$6</f>
        <v>0</v>
      </c>
      <c r="C684" s="225">
        <f>'Overview and definitions'!$C$7</f>
        <v>0</v>
      </c>
      <c r="D684" s="225" t="str">
        <f>'Data questionnaire - mobile'!$C$1</f>
        <v>Data questionnaire: Mobile services</v>
      </c>
      <c r="E684" s="225" t="s">
        <v>1324</v>
      </c>
      <c r="F684">
        <v>683</v>
      </c>
      <c r="G684" t="str">
        <f>'Data questionnaire - mobile'!$B$194</f>
        <v>7.4.</v>
      </c>
      <c r="H684" s="225" t="s">
        <v>126</v>
      </c>
      <c r="I684" s="225"/>
      <c r="J684" s="225"/>
      <c r="K684" s="225" t="s">
        <v>585</v>
      </c>
      <c r="L684" t="s">
        <v>1325</v>
      </c>
      <c r="M684" s="225" t="str">
        <f>'Data questionnaire - mobile'!$M$45</f>
        <v>Q2 2025</v>
      </c>
      <c r="N684" s="225">
        <f>'Data questionnaire - mobile'!$O$194</f>
        <v>0</v>
      </c>
    </row>
    <row r="685" spans="1:14" x14ac:dyDescent="0.45">
      <c r="A685" s="223">
        <f>'Overview and definitions'!$C$4</f>
        <v>0</v>
      </c>
      <c r="B685" s="223">
        <f>'Overview and definitions'!$C$6</f>
        <v>0</v>
      </c>
      <c r="C685" s="223">
        <f>'Overview and definitions'!$C$7</f>
        <v>0</v>
      </c>
      <c r="D685" s="223" t="str">
        <f>'Data questionnaire - mobile'!$C$1</f>
        <v>Data questionnaire: Mobile services</v>
      </c>
      <c r="E685" s="223" t="s">
        <v>1324</v>
      </c>
      <c r="F685">
        <v>684</v>
      </c>
      <c r="G685" t="str">
        <f>'Data questionnaire - mobile'!$B$194</f>
        <v>7.4.</v>
      </c>
      <c r="H685" s="224" t="s">
        <v>126</v>
      </c>
      <c r="I685" s="223"/>
      <c r="J685" s="223"/>
      <c r="K685" s="223" t="s">
        <v>585</v>
      </c>
      <c r="L685" t="s">
        <v>1325</v>
      </c>
      <c r="M685" s="223" t="str">
        <f>'Data questionnaire - mobile'!$Q$45</f>
        <v>Q3 2025</v>
      </c>
      <c r="N685" s="223">
        <f>'Data questionnaire - mobile'!$S$194</f>
        <v>0</v>
      </c>
    </row>
    <row r="686" spans="1:14" x14ac:dyDescent="0.45">
      <c r="A686" s="225">
        <f>'Overview and definitions'!$C$4</f>
        <v>0</v>
      </c>
      <c r="B686" s="225">
        <f>'Overview and definitions'!$C$6</f>
        <v>0</v>
      </c>
      <c r="C686" s="225">
        <f>'Overview and definitions'!$C$7</f>
        <v>0</v>
      </c>
      <c r="D686" s="225" t="str">
        <f>'Data - connected objects'!$C$1</f>
        <v>Data questionnaire: Connected objects and devices</v>
      </c>
      <c r="E686" s="225" t="s">
        <v>1326</v>
      </c>
      <c r="F686">
        <v>685</v>
      </c>
      <c r="G686" t="str">
        <f>'Data - connected objects'!$B$10</f>
        <v>1.1.1.</v>
      </c>
      <c r="H686" s="225"/>
      <c r="I686" s="225"/>
      <c r="J686" s="225"/>
      <c r="K686" s="225"/>
      <c r="M686" s="225" t="str">
        <f>'Data - connected objects'!$E$9</f>
        <v>As of 31.12.2024</v>
      </c>
      <c r="N686" s="225">
        <f>'Data - connected objects'!$E$10</f>
        <v>0</v>
      </c>
    </row>
    <row r="687" spans="1:14" x14ac:dyDescent="0.45">
      <c r="A687" s="223">
        <f>'Overview and definitions'!$C$4</f>
        <v>0</v>
      </c>
      <c r="B687" s="223">
        <f>'Overview and definitions'!$C$6</f>
        <v>0</v>
      </c>
      <c r="C687" s="223">
        <f>'Overview and definitions'!$C$7</f>
        <v>0</v>
      </c>
      <c r="D687" s="223" t="str">
        <f>'Data - connected objects'!$C$1</f>
        <v>Data questionnaire: Connected objects and devices</v>
      </c>
      <c r="E687" s="223" t="s">
        <v>1326</v>
      </c>
      <c r="F687">
        <v>686</v>
      </c>
      <c r="G687" t="str">
        <f>'Data - connected objects'!$B$10</f>
        <v>1.1.1.</v>
      </c>
      <c r="H687" s="224"/>
      <c r="I687" s="223"/>
      <c r="J687" s="223"/>
      <c r="K687" s="223"/>
      <c r="M687" s="223" t="str">
        <f>'Data - connected objects'!$I$9</f>
        <v>As of 31.03.2025</v>
      </c>
      <c r="N687" s="223">
        <f>'Data - connected objects'!$I$10</f>
        <v>0</v>
      </c>
    </row>
    <row r="688" spans="1:14" x14ac:dyDescent="0.45">
      <c r="A688" s="225">
        <f>'Overview and definitions'!$C$4</f>
        <v>0</v>
      </c>
      <c r="B688" s="225">
        <f>'Overview and definitions'!$C$6</f>
        <v>0</v>
      </c>
      <c r="C688" s="225">
        <f>'Overview and definitions'!$C$7</f>
        <v>0</v>
      </c>
      <c r="D688" s="225" t="str">
        <f>'Data - connected objects'!$C$1</f>
        <v>Data questionnaire: Connected objects and devices</v>
      </c>
      <c r="E688" s="225" t="s">
        <v>1326</v>
      </c>
      <c r="F688">
        <v>687</v>
      </c>
      <c r="G688" t="str">
        <f>'Data - connected objects'!$B$10</f>
        <v>1.1.1.</v>
      </c>
      <c r="H688" s="225"/>
      <c r="I688" s="225"/>
      <c r="J688" s="225"/>
      <c r="K688" s="225"/>
      <c r="M688" s="225" t="str">
        <f>'Data - connected objects'!$M$9</f>
        <v>As of 30.06.2025</v>
      </c>
      <c r="N688" s="225">
        <f>'Data - connected objects'!$M$10</f>
        <v>0</v>
      </c>
    </row>
    <row r="689" spans="1:14" x14ac:dyDescent="0.45">
      <c r="A689" s="223">
        <f>'Overview and definitions'!$C$4</f>
        <v>0</v>
      </c>
      <c r="B689" s="223">
        <f>'Overview and definitions'!$C$6</f>
        <v>0</v>
      </c>
      <c r="C689" s="223">
        <f>'Overview and definitions'!$C$7</f>
        <v>0</v>
      </c>
      <c r="D689" s="223" t="str">
        <f>'Data - connected objects'!$C$1</f>
        <v>Data questionnaire: Connected objects and devices</v>
      </c>
      <c r="E689" s="223" t="s">
        <v>1326</v>
      </c>
      <c r="F689">
        <v>688</v>
      </c>
      <c r="G689" t="str">
        <f>'Data - connected objects'!$B$10</f>
        <v>1.1.1.</v>
      </c>
      <c r="H689" s="224"/>
      <c r="I689" s="223"/>
      <c r="J689" s="223"/>
      <c r="K689" s="223"/>
      <c r="M689" s="223" t="str">
        <f>'Data - connected objects'!$Q$9</f>
        <v>As of 30.09.2025</v>
      </c>
      <c r="N689" s="223">
        <f>'Data - connected objects'!$Q$10</f>
        <v>0</v>
      </c>
    </row>
    <row r="690" spans="1:14" x14ac:dyDescent="0.45">
      <c r="A690" s="225">
        <f>'Overview and definitions'!$C$4</f>
        <v>0</v>
      </c>
      <c r="B690" s="225">
        <f>'Overview and definitions'!$C$6</f>
        <v>0</v>
      </c>
      <c r="C690" s="225">
        <f>'Overview and definitions'!$C$7</f>
        <v>0</v>
      </c>
      <c r="D690" s="225" t="str">
        <f>'Data - connected objects'!$C$1</f>
        <v>Data questionnaire: Connected objects and devices</v>
      </c>
      <c r="E690" s="225" t="s">
        <v>1326</v>
      </c>
      <c r="F690">
        <v>689</v>
      </c>
      <c r="G690" t="str">
        <f>'Data - connected objects'!$B$12</f>
        <v>1.1.2.</v>
      </c>
      <c r="H690" s="225"/>
      <c r="I690" s="225"/>
      <c r="J690" s="225"/>
      <c r="K690" s="225"/>
      <c r="M690" s="225" t="str">
        <f>'Data - connected objects'!$E$9</f>
        <v>As of 31.12.2024</v>
      </c>
      <c r="N690" s="225">
        <f>'Data - connected objects'!$E$12</f>
        <v>0</v>
      </c>
    </row>
    <row r="691" spans="1:14" x14ac:dyDescent="0.45">
      <c r="A691" s="223">
        <f>'Overview and definitions'!$C$4</f>
        <v>0</v>
      </c>
      <c r="B691" s="223">
        <f>'Overview and definitions'!$C$6</f>
        <v>0</v>
      </c>
      <c r="C691" s="223">
        <f>'Overview and definitions'!$C$7</f>
        <v>0</v>
      </c>
      <c r="D691" s="223" t="str">
        <f>'Data - connected objects'!$C$1</f>
        <v>Data questionnaire: Connected objects and devices</v>
      </c>
      <c r="E691" s="223" t="s">
        <v>1326</v>
      </c>
      <c r="F691">
        <v>690</v>
      </c>
      <c r="G691" t="str">
        <f>'Data - connected objects'!$B$12</f>
        <v>1.1.2.</v>
      </c>
      <c r="H691" s="224"/>
      <c r="I691" s="223"/>
      <c r="J691" s="223"/>
      <c r="K691" s="223"/>
      <c r="M691" s="223" t="str">
        <f>'Data - connected objects'!$I$9</f>
        <v>As of 31.03.2025</v>
      </c>
      <c r="N691" s="223">
        <f>'Data - connected objects'!$I$12</f>
        <v>0</v>
      </c>
    </row>
    <row r="692" spans="1:14" x14ac:dyDescent="0.45">
      <c r="A692" s="225">
        <f>'Overview and definitions'!$C$4</f>
        <v>0</v>
      </c>
      <c r="B692" s="225">
        <f>'Overview and definitions'!$C$6</f>
        <v>0</v>
      </c>
      <c r="C692" s="225">
        <f>'Overview and definitions'!$C$7</f>
        <v>0</v>
      </c>
      <c r="D692" s="225" t="str">
        <f>'Data - connected objects'!$C$1</f>
        <v>Data questionnaire: Connected objects and devices</v>
      </c>
      <c r="E692" s="225" t="s">
        <v>1326</v>
      </c>
      <c r="F692">
        <v>691</v>
      </c>
      <c r="G692" t="str">
        <f>'Data - connected objects'!$B$12</f>
        <v>1.1.2.</v>
      </c>
      <c r="H692" s="225"/>
      <c r="I692" s="225"/>
      <c r="J692" s="225"/>
      <c r="K692" s="225"/>
      <c r="M692" s="225" t="str">
        <f>'Data - connected objects'!$M$9</f>
        <v>As of 30.06.2025</v>
      </c>
      <c r="N692" s="225">
        <f>'Data - connected objects'!$M$12</f>
        <v>0</v>
      </c>
    </row>
    <row r="693" spans="1:14" x14ac:dyDescent="0.45">
      <c r="A693" s="223">
        <f>'Overview and definitions'!$C$4</f>
        <v>0</v>
      </c>
      <c r="B693" s="223">
        <f>'Overview and definitions'!$C$6</f>
        <v>0</v>
      </c>
      <c r="C693" s="223">
        <f>'Overview and definitions'!$C$7</f>
        <v>0</v>
      </c>
      <c r="D693" s="223" t="str">
        <f>'Data - connected objects'!$C$1</f>
        <v>Data questionnaire: Connected objects and devices</v>
      </c>
      <c r="E693" s="223" t="s">
        <v>1326</v>
      </c>
      <c r="F693">
        <v>692</v>
      </c>
      <c r="G693" t="str">
        <f>'Data - connected objects'!$B$12</f>
        <v>1.1.2.</v>
      </c>
      <c r="H693" s="224"/>
      <c r="I693" s="223"/>
      <c r="J693" s="223"/>
      <c r="K693" s="223"/>
      <c r="M693" s="223" t="str">
        <f>'Data - connected objects'!$Q$9</f>
        <v>As of 30.09.2025</v>
      </c>
      <c r="N693" s="223">
        <f>'Data - connected objects'!$Q$12</f>
        <v>0</v>
      </c>
    </row>
    <row r="694" spans="1:14" x14ac:dyDescent="0.45">
      <c r="A694" s="225">
        <f>'Overview and definitions'!$C$4</f>
        <v>0</v>
      </c>
      <c r="B694" s="225">
        <f>'Overview and definitions'!$C$6</f>
        <v>0</v>
      </c>
      <c r="C694" s="225">
        <f>'Overview and definitions'!$C$7</f>
        <v>0</v>
      </c>
      <c r="D694" s="225" t="str">
        <f>'Data - connected objects'!$C$1</f>
        <v>Data questionnaire: Connected objects and devices</v>
      </c>
      <c r="E694" s="225" t="s">
        <v>1326</v>
      </c>
      <c r="F694">
        <v>693</v>
      </c>
      <c r="G694" t="str">
        <f>'Data - connected objects'!$B$16</f>
        <v>1.1.4.</v>
      </c>
      <c r="H694" s="225"/>
      <c r="I694" s="225"/>
      <c r="J694" s="225"/>
      <c r="K694" s="225"/>
      <c r="M694" s="225" t="str">
        <f>'Data - connected objects'!$E$9</f>
        <v>As of 31.12.2024</v>
      </c>
      <c r="N694" s="225">
        <f>'Data - connected objects'!$E$16</f>
        <v>0</v>
      </c>
    </row>
    <row r="695" spans="1:14" x14ac:dyDescent="0.45">
      <c r="A695" s="223">
        <f>'Overview and definitions'!$C$4</f>
        <v>0</v>
      </c>
      <c r="B695" s="223">
        <f>'Overview and definitions'!$C$6</f>
        <v>0</v>
      </c>
      <c r="C695" s="223">
        <f>'Overview and definitions'!$C$7</f>
        <v>0</v>
      </c>
      <c r="D695" s="223" t="str">
        <f>'Data - connected objects'!$C$1</f>
        <v>Data questionnaire: Connected objects and devices</v>
      </c>
      <c r="E695" s="223" t="s">
        <v>1326</v>
      </c>
      <c r="F695">
        <v>694</v>
      </c>
      <c r="G695" t="str">
        <f>'Data - connected objects'!$B$16</f>
        <v>1.1.4.</v>
      </c>
      <c r="H695" s="224"/>
      <c r="I695" s="223"/>
      <c r="J695" s="223"/>
      <c r="K695" s="223"/>
      <c r="M695" s="223" t="str">
        <f>'Data - connected objects'!$I$9</f>
        <v>As of 31.03.2025</v>
      </c>
      <c r="N695" s="223">
        <f>'Data - connected objects'!$I$16</f>
        <v>0</v>
      </c>
    </row>
    <row r="696" spans="1:14" x14ac:dyDescent="0.45">
      <c r="A696" s="225">
        <f>'Overview and definitions'!$C$4</f>
        <v>0</v>
      </c>
      <c r="B696" s="225">
        <f>'Overview and definitions'!$C$6</f>
        <v>0</v>
      </c>
      <c r="C696" s="225">
        <f>'Overview and definitions'!$C$7</f>
        <v>0</v>
      </c>
      <c r="D696" s="225" t="str">
        <f>'Data - connected objects'!$C$1</f>
        <v>Data questionnaire: Connected objects and devices</v>
      </c>
      <c r="E696" s="225" t="s">
        <v>1326</v>
      </c>
      <c r="F696">
        <v>695</v>
      </c>
      <c r="G696" t="str">
        <f>'Data - connected objects'!$B$16</f>
        <v>1.1.4.</v>
      </c>
      <c r="H696" s="225"/>
      <c r="I696" s="225"/>
      <c r="J696" s="225"/>
      <c r="K696" s="225"/>
      <c r="M696" s="225" t="str">
        <f>'Data - connected objects'!$M$9</f>
        <v>As of 30.06.2025</v>
      </c>
      <c r="N696" s="225">
        <f>'Data - connected objects'!$M$16</f>
        <v>0</v>
      </c>
    </row>
    <row r="697" spans="1:14" x14ac:dyDescent="0.45">
      <c r="A697" s="223">
        <f>'Overview and definitions'!$C$4</f>
        <v>0</v>
      </c>
      <c r="B697" s="223">
        <f>'Overview and definitions'!$C$6</f>
        <v>0</v>
      </c>
      <c r="C697" s="223">
        <f>'Overview and definitions'!$C$7</f>
        <v>0</v>
      </c>
      <c r="D697" s="223" t="str">
        <f>'Data - connected objects'!$C$1</f>
        <v>Data questionnaire: Connected objects and devices</v>
      </c>
      <c r="E697" s="223" t="s">
        <v>1326</v>
      </c>
      <c r="F697">
        <v>696</v>
      </c>
      <c r="G697" t="str">
        <f>'Data - connected objects'!$B$16</f>
        <v>1.1.4.</v>
      </c>
      <c r="H697" s="224"/>
      <c r="I697" s="223"/>
      <c r="J697" s="223"/>
      <c r="K697" s="223"/>
      <c r="M697" s="223" t="str">
        <f>'Data - connected objects'!$Q$9</f>
        <v>As of 30.09.2025</v>
      </c>
      <c r="N697" s="223">
        <f>'Data - connected objects'!$Q$16</f>
        <v>0</v>
      </c>
    </row>
    <row r="698" spans="1:14" x14ac:dyDescent="0.45">
      <c r="A698" s="225">
        <f>'Overview and definitions'!$C$4</f>
        <v>0</v>
      </c>
      <c r="B698" s="225">
        <f>'Overview and definitions'!$C$6</f>
        <v>0</v>
      </c>
      <c r="C698" s="225">
        <f>'Overview and definitions'!$C$7</f>
        <v>0</v>
      </c>
      <c r="D698" s="225" t="str">
        <f>'Data - connected objects'!$C$1</f>
        <v>Data questionnaire: Connected objects and devices</v>
      </c>
      <c r="E698" s="225" t="s">
        <v>1326</v>
      </c>
      <c r="F698">
        <v>697</v>
      </c>
      <c r="G698" t="str">
        <f>'Data - connected objects'!$B$20</f>
        <v>1.2.1.</v>
      </c>
      <c r="H698" s="225"/>
      <c r="I698" s="225"/>
      <c r="J698" s="225"/>
      <c r="K698" s="225"/>
      <c r="M698" s="225" t="str">
        <f>'Data - connected objects'!$E$9</f>
        <v>As of 31.12.2024</v>
      </c>
      <c r="N698" s="225">
        <f>'Data - connected objects'!$E$20</f>
        <v>0</v>
      </c>
    </row>
    <row r="699" spans="1:14" x14ac:dyDescent="0.45">
      <c r="A699" s="223">
        <f>'Overview and definitions'!$C$4</f>
        <v>0</v>
      </c>
      <c r="B699" s="223">
        <f>'Overview and definitions'!$C$6</f>
        <v>0</v>
      </c>
      <c r="C699" s="223">
        <f>'Overview and definitions'!$C$7</f>
        <v>0</v>
      </c>
      <c r="D699" s="223" t="str">
        <f>'Data - connected objects'!$C$1</f>
        <v>Data questionnaire: Connected objects and devices</v>
      </c>
      <c r="E699" s="223" t="s">
        <v>1326</v>
      </c>
      <c r="F699">
        <v>698</v>
      </c>
      <c r="G699" t="str">
        <f>'Data - connected objects'!$B$20</f>
        <v>1.2.1.</v>
      </c>
      <c r="H699" s="224"/>
      <c r="I699" s="223"/>
      <c r="J699" s="223"/>
      <c r="K699" s="223"/>
      <c r="M699" s="223" t="str">
        <f>'Data - connected objects'!$I$9</f>
        <v>As of 31.03.2025</v>
      </c>
      <c r="N699" s="223">
        <f>'Data - connected objects'!$I$20</f>
        <v>0</v>
      </c>
    </row>
    <row r="700" spans="1:14" x14ac:dyDescent="0.45">
      <c r="A700" s="225">
        <f>'Overview and definitions'!$C$4</f>
        <v>0</v>
      </c>
      <c r="B700" s="225">
        <f>'Overview and definitions'!$C$6</f>
        <v>0</v>
      </c>
      <c r="C700" s="225">
        <f>'Overview and definitions'!$C$7</f>
        <v>0</v>
      </c>
      <c r="D700" s="225" t="str">
        <f>'Data - connected objects'!$C$1</f>
        <v>Data questionnaire: Connected objects and devices</v>
      </c>
      <c r="E700" s="225" t="s">
        <v>1326</v>
      </c>
      <c r="F700">
        <v>699</v>
      </c>
      <c r="G700" t="str">
        <f>'Data - connected objects'!$B$20</f>
        <v>1.2.1.</v>
      </c>
      <c r="H700" s="225"/>
      <c r="I700" s="225"/>
      <c r="J700" s="225"/>
      <c r="K700" s="225"/>
      <c r="M700" s="225" t="str">
        <f>'Data - connected objects'!$M$9</f>
        <v>As of 30.06.2025</v>
      </c>
      <c r="N700" s="225">
        <f>'Data - connected objects'!$M$20</f>
        <v>0</v>
      </c>
    </row>
    <row r="701" spans="1:14" x14ac:dyDescent="0.45">
      <c r="A701" s="223">
        <f>'Overview and definitions'!$C$4</f>
        <v>0</v>
      </c>
      <c r="B701" s="223">
        <f>'Overview and definitions'!$C$6</f>
        <v>0</v>
      </c>
      <c r="C701" s="223">
        <f>'Overview and definitions'!$C$7</f>
        <v>0</v>
      </c>
      <c r="D701" s="223" t="str">
        <f>'Data - connected objects'!$C$1</f>
        <v>Data questionnaire: Connected objects and devices</v>
      </c>
      <c r="E701" s="223" t="s">
        <v>1326</v>
      </c>
      <c r="F701">
        <v>700</v>
      </c>
      <c r="G701" t="str">
        <f>'Data - connected objects'!$B$20</f>
        <v>1.2.1.</v>
      </c>
      <c r="H701" s="224"/>
      <c r="I701" s="223"/>
      <c r="J701" s="223"/>
      <c r="K701" s="223"/>
      <c r="M701" s="223" t="str">
        <f>'Data - connected objects'!$Q$9</f>
        <v>As of 30.09.2025</v>
      </c>
      <c r="N701" s="223">
        <f>'Data - connected objects'!$Q$20</f>
        <v>0</v>
      </c>
    </row>
    <row r="702" spans="1:14" x14ac:dyDescent="0.45">
      <c r="A702" s="225">
        <f>'Overview and definitions'!$C$4</f>
        <v>0</v>
      </c>
      <c r="B702" s="225">
        <f>'Overview and definitions'!$C$6</f>
        <v>0</v>
      </c>
      <c r="C702" s="225">
        <f>'Overview and definitions'!$C$7</f>
        <v>0</v>
      </c>
      <c r="D702" s="225" t="str">
        <f>'Data - connected objects'!$C$1</f>
        <v>Data questionnaire: Connected objects and devices</v>
      </c>
      <c r="E702" s="225" t="s">
        <v>1326</v>
      </c>
      <c r="F702">
        <v>701</v>
      </c>
      <c r="G702" t="str">
        <f>'Data - connected objects'!$B$22</f>
        <v>1.2.2.</v>
      </c>
      <c r="H702" s="225"/>
      <c r="I702" s="225"/>
      <c r="J702" s="225"/>
      <c r="K702" s="225"/>
      <c r="M702" s="225" t="str">
        <f>'Data - connected objects'!$E$9</f>
        <v>As of 31.12.2024</v>
      </c>
      <c r="N702" s="225">
        <f>'Data - connected objects'!$E$22</f>
        <v>0</v>
      </c>
    </row>
    <row r="703" spans="1:14" x14ac:dyDescent="0.45">
      <c r="A703" s="223">
        <f>'Overview and definitions'!$C$4</f>
        <v>0</v>
      </c>
      <c r="B703" s="223">
        <f>'Overview and definitions'!$C$6</f>
        <v>0</v>
      </c>
      <c r="C703" s="223">
        <f>'Overview and definitions'!$C$7</f>
        <v>0</v>
      </c>
      <c r="D703" s="223" t="str">
        <f>'Data - connected objects'!$C$1</f>
        <v>Data questionnaire: Connected objects and devices</v>
      </c>
      <c r="E703" s="223" t="s">
        <v>1326</v>
      </c>
      <c r="F703">
        <v>702</v>
      </c>
      <c r="G703" t="str">
        <f>'Data - connected objects'!$B$22</f>
        <v>1.2.2.</v>
      </c>
      <c r="H703" s="224"/>
      <c r="I703" s="223"/>
      <c r="J703" s="223"/>
      <c r="K703" s="223"/>
      <c r="M703" s="223" t="str">
        <f>'Data - connected objects'!$I$9</f>
        <v>As of 31.03.2025</v>
      </c>
      <c r="N703" s="223">
        <f>'Data - connected objects'!$I$22</f>
        <v>0</v>
      </c>
    </row>
    <row r="704" spans="1:14" x14ac:dyDescent="0.45">
      <c r="A704" s="225">
        <f>'Overview and definitions'!$C$4</f>
        <v>0</v>
      </c>
      <c r="B704" s="225">
        <f>'Overview and definitions'!$C$6</f>
        <v>0</v>
      </c>
      <c r="C704" s="225">
        <f>'Overview and definitions'!$C$7</f>
        <v>0</v>
      </c>
      <c r="D704" s="225" t="str">
        <f>'Data - connected objects'!$C$1</f>
        <v>Data questionnaire: Connected objects and devices</v>
      </c>
      <c r="E704" s="225" t="s">
        <v>1326</v>
      </c>
      <c r="F704">
        <v>703</v>
      </c>
      <c r="G704" t="str">
        <f>'Data - connected objects'!$B$22</f>
        <v>1.2.2.</v>
      </c>
      <c r="H704" s="225"/>
      <c r="I704" s="225"/>
      <c r="J704" s="225"/>
      <c r="K704" s="225"/>
      <c r="M704" s="225" t="str">
        <f>'Data - connected objects'!$M$9</f>
        <v>As of 30.06.2025</v>
      </c>
      <c r="N704" s="225">
        <f>'Data - connected objects'!$M$22</f>
        <v>0</v>
      </c>
    </row>
    <row r="705" spans="1:14" x14ac:dyDescent="0.45">
      <c r="A705" s="223">
        <f>'Overview and definitions'!$C$4</f>
        <v>0</v>
      </c>
      <c r="B705" s="223">
        <f>'Overview and definitions'!$C$6</f>
        <v>0</v>
      </c>
      <c r="C705" s="223">
        <f>'Overview and definitions'!$C$7</f>
        <v>0</v>
      </c>
      <c r="D705" s="223" t="str">
        <f>'Data - connected objects'!$C$1</f>
        <v>Data questionnaire: Connected objects and devices</v>
      </c>
      <c r="E705" s="223" t="s">
        <v>1326</v>
      </c>
      <c r="F705">
        <v>704</v>
      </c>
      <c r="G705" t="str">
        <f>'Data - connected objects'!$B$22</f>
        <v>1.2.2.</v>
      </c>
      <c r="H705" s="224"/>
      <c r="I705" s="223"/>
      <c r="J705" s="223"/>
      <c r="K705" s="223"/>
      <c r="M705" s="223" t="str">
        <f>'Data - connected objects'!$Q$9</f>
        <v>As of 30.09.2025</v>
      </c>
      <c r="N705" s="223">
        <f>'Data - connected objects'!$Q$22</f>
        <v>0</v>
      </c>
    </row>
    <row r="706" spans="1:14" x14ac:dyDescent="0.45">
      <c r="A706" s="225">
        <f>'Overview and definitions'!$C$4</f>
        <v>0</v>
      </c>
      <c r="B706" s="225">
        <f>'Overview and definitions'!$C$6</f>
        <v>0</v>
      </c>
      <c r="C706" s="225">
        <f>'Overview and definitions'!$C$7</f>
        <v>0</v>
      </c>
      <c r="D706" s="225" t="str">
        <f>'Data - connected objects'!$C$1</f>
        <v>Data questionnaire: Connected objects and devices</v>
      </c>
      <c r="E706" s="225" t="s">
        <v>1327</v>
      </c>
      <c r="F706">
        <v>705</v>
      </c>
      <c r="G706" t="str">
        <f>'Data - connected objects'!$B$39</f>
        <v>2.1.1.1.</v>
      </c>
      <c r="H706" s="225" t="s">
        <v>517</v>
      </c>
      <c r="I706" s="225"/>
      <c r="J706" s="225"/>
      <c r="K706" s="225" t="s">
        <v>773</v>
      </c>
      <c r="L706" t="s">
        <v>67</v>
      </c>
      <c r="M706" s="225" t="str">
        <f>'Data - connected objects'!$E$37</f>
        <v>Q4 2024</v>
      </c>
      <c r="N706" s="225">
        <f>'Data - connected objects'!$E$39</f>
        <v>0</v>
      </c>
    </row>
    <row r="707" spans="1:14" x14ac:dyDescent="0.45">
      <c r="A707" s="223">
        <f>'Overview and definitions'!$C$4</f>
        <v>0</v>
      </c>
      <c r="B707" s="223">
        <f>'Overview and definitions'!$C$6</f>
        <v>0</v>
      </c>
      <c r="C707" s="223">
        <f>'Overview and definitions'!$C$7</f>
        <v>0</v>
      </c>
      <c r="D707" s="223" t="str">
        <f>'Data - connected objects'!$C$1</f>
        <v>Data questionnaire: Connected objects and devices</v>
      </c>
      <c r="E707" s="223" t="s">
        <v>1327</v>
      </c>
      <c r="F707">
        <v>706</v>
      </c>
      <c r="G707" t="str">
        <f>'Data - connected objects'!$B$39</f>
        <v>2.1.1.1.</v>
      </c>
      <c r="H707" s="224" t="s">
        <v>517</v>
      </c>
      <c r="I707" s="223"/>
      <c r="J707" s="223"/>
      <c r="K707" s="223" t="s">
        <v>773</v>
      </c>
      <c r="L707" t="s">
        <v>67</v>
      </c>
      <c r="M707" s="223" t="str">
        <f>'Data - connected objects'!$I$37</f>
        <v>Q1 2025</v>
      </c>
      <c r="N707" s="223">
        <f>'Data - connected objects'!$I$39</f>
        <v>0</v>
      </c>
    </row>
    <row r="708" spans="1:14" x14ac:dyDescent="0.45">
      <c r="A708" s="225">
        <f>'Overview and definitions'!$C$4</f>
        <v>0</v>
      </c>
      <c r="B708" s="225">
        <f>'Overview and definitions'!$C$6</f>
        <v>0</v>
      </c>
      <c r="C708" s="225">
        <f>'Overview and definitions'!$C$7</f>
        <v>0</v>
      </c>
      <c r="D708" s="225" t="str">
        <f>'Data - connected objects'!$C$1</f>
        <v>Data questionnaire: Connected objects and devices</v>
      </c>
      <c r="E708" s="225" t="s">
        <v>1327</v>
      </c>
      <c r="F708">
        <v>707</v>
      </c>
      <c r="G708" t="str">
        <f>'Data - connected objects'!$B$39</f>
        <v>2.1.1.1.</v>
      </c>
      <c r="H708" s="225" t="s">
        <v>517</v>
      </c>
      <c r="I708" s="225"/>
      <c r="J708" s="225"/>
      <c r="K708" s="225" t="s">
        <v>773</v>
      </c>
      <c r="L708" t="s">
        <v>67</v>
      </c>
      <c r="M708" s="225" t="str">
        <f>'Data - connected objects'!$M$37</f>
        <v>Q2 2025</v>
      </c>
      <c r="N708" s="225">
        <f>'Data - connected objects'!$M$39</f>
        <v>0</v>
      </c>
    </row>
    <row r="709" spans="1:14" x14ac:dyDescent="0.45">
      <c r="A709" s="223">
        <f>'Overview and definitions'!$C$4</f>
        <v>0</v>
      </c>
      <c r="B709" s="223">
        <f>'Overview and definitions'!$C$6</f>
        <v>0</v>
      </c>
      <c r="C709" s="223">
        <f>'Overview and definitions'!$C$7</f>
        <v>0</v>
      </c>
      <c r="D709" s="223" t="str">
        <f>'Data - connected objects'!$C$1</f>
        <v>Data questionnaire: Connected objects and devices</v>
      </c>
      <c r="E709" s="223" t="s">
        <v>1327</v>
      </c>
      <c r="F709">
        <v>708</v>
      </c>
      <c r="G709" t="str">
        <f>'Data - connected objects'!$B$39</f>
        <v>2.1.1.1.</v>
      </c>
      <c r="H709" s="224" t="s">
        <v>517</v>
      </c>
      <c r="I709" s="223"/>
      <c r="J709" s="223"/>
      <c r="K709" s="223" t="s">
        <v>773</v>
      </c>
      <c r="L709" t="s">
        <v>67</v>
      </c>
      <c r="M709" s="223" t="str">
        <f>'Data - connected objects'!$Q$37</f>
        <v>Q3 2025</v>
      </c>
      <c r="N709" s="223">
        <f>'Data - connected objects'!$Q$39</f>
        <v>0</v>
      </c>
    </row>
    <row r="710" spans="1:14" x14ac:dyDescent="0.45">
      <c r="A710" s="225">
        <f>'Overview and definitions'!$C$4</f>
        <v>0</v>
      </c>
      <c r="B710" s="225">
        <f>'Overview and definitions'!$C$6</f>
        <v>0</v>
      </c>
      <c r="C710" s="225">
        <f>'Overview and definitions'!$C$7</f>
        <v>0</v>
      </c>
      <c r="D710" s="225" t="str">
        <f>'Data - connected objects'!$C$1</f>
        <v>Data questionnaire: Connected objects and devices</v>
      </c>
      <c r="E710" s="225" t="s">
        <v>1327</v>
      </c>
      <c r="F710">
        <v>709</v>
      </c>
      <c r="G710" t="str">
        <f>'Data - connected objects'!$B$40</f>
        <v>2.1.1.2.</v>
      </c>
      <c r="H710" s="225" t="s">
        <v>517</v>
      </c>
      <c r="I710" s="225"/>
      <c r="J710" s="225"/>
      <c r="K710" s="225" t="s">
        <v>773</v>
      </c>
      <c r="L710" t="s">
        <v>67</v>
      </c>
      <c r="M710" s="225" t="str">
        <f>'Data - connected objects'!$E$37</f>
        <v>Q4 2024</v>
      </c>
      <c r="N710" s="225">
        <f>'Data - connected objects'!$E$40</f>
        <v>0</v>
      </c>
    </row>
    <row r="711" spans="1:14" x14ac:dyDescent="0.45">
      <c r="A711" s="223">
        <f>'Overview and definitions'!$C$4</f>
        <v>0</v>
      </c>
      <c r="B711" s="223">
        <f>'Overview and definitions'!$C$6</f>
        <v>0</v>
      </c>
      <c r="C711" s="223">
        <f>'Overview and definitions'!$C$7</f>
        <v>0</v>
      </c>
      <c r="D711" s="223" t="str">
        <f>'Data - connected objects'!$C$1</f>
        <v>Data questionnaire: Connected objects and devices</v>
      </c>
      <c r="E711" s="223" t="s">
        <v>1327</v>
      </c>
      <c r="F711">
        <v>710</v>
      </c>
      <c r="G711" t="str">
        <f>'Data - connected objects'!$B$40</f>
        <v>2.1.1.2.</v>
      </c>
      <c r="H711" s="224" t="s">
        <v>517</v>
      </c>
      <c r="I711" s="223"/>
      <c r="J711" s="223"/>
      <c r="K711" s="223" t="s">
        <v>773</v>
      </c>
      <c r="L711" t="s">
        <v>67</v>
      </c>
      <c r="M711" s="223" t="str">
        <f>'Data - connected objects'!$I$37</f>
        <v>Q1 2025</v>
      </c>
      <c r="N711" s="223">
        <f>'Data - connected objects'!$I$40</f>
        <v>0</v>
      </c>
    </row>
    <row r="712" spans="1:14" x14ac:dyDescent="0.45">
      <c r="A712" s="225">
        <f>'Overview and definitions'!$C$4</f>
        <v>0</v>
      </c>
      <c r="B712" s="225">
        <f>'Overview and definitions'!$C$6</f>
        <v>0</v>
      </c>
      <c r="C712" s="225">
        <f>'Overview and definitions'!$C$7</f>
        <v>0</v>
      </c>
      <c r="D712" s="225" t="str">
        <f>'Data - connected objects'!$C$1</f>
        <v>Data questionnaire: Connected objects and devices</v>
      </c>
      <c r="E712" s="225" t="s">
        <v>1327</v>
      </c>
      <c r="F712">
        <v>711</v>
      </c>
      <c r="G712" t="str">
        <f>'Data - connected objects'!$B$40</f>
        <v>2.1.1.2.</v>
      </c>
      <c r="H712" s="225" t="s">
        <v>517</v>
      </c>
      <c r="I712" s="225"/>
      <c r="J712" s="225"/>
      <c r="K712" s="225" t="s">
        <v>773</v>
      </c>
      <c r="L712" t="s">
        <v>67</v>
      </c>
      <c r="M712" s="225" t="str">
        <f>'Data - connected objects'!$M$37</f>
        <v>Q2 2025</v>
      </c>
      <c r="N712" s="225">
        <f>'Data - connected objects'!$M$40</f>
        <v>0</v>
      </c>
    </row>
    <row r="713" spans="1:14" x14ac:dyDescent="0.45">
      <c r="A713" s="223">
        <f>'Overview and definitions'!$C$4</f>
        <v>0</v>
      </c>
      <c r="B713" s="223">
        <f>'Overview and definitions'!$C$6</f>
        <v>0</v>
      </c>
      <c r="C713" s="223">
        <f>'Overview and definitions'!$C$7</f>
        <v>0</v>
      </c>
      <c r="D713" s="223" t="str">
        <f>'Data - connected objects'!$C$1</f>
        <v>Data questionnaire: Connected objects and devices</v>
      </c>
      <c r="E713" s="223" t="s">
        <v>1327</v>
      </c>
      <c r="F713">
        <v>712</v>
      </c>
      <c r="G713" t="str">
        <f>'Data - connected objects'!$B$40</f>
        <v>2.1.1.2.</v>
      </c>
      <c r="H713" s="224" t="s">
        <v>517</v>
      </c>
      <c r="I713" s="223"/>
      <c r="J713" s="223"/>
      <c r="K713" s="223" t="s">
        <v>773</v>
      </c>
      <c r="L713" t="s">
        <v>67</v>
      </c>
      <c r="M713" s="223" t="str">
        <f>'Data - connected objects'!$Q$37</f>
        <v>Q3 2025</v>
      </c>
      <c r="N713" s="223">
        <f>'Data - connected objects'!$Q$40</f>
        <v>0</v>
      </c>
    </row>
    <row r="714" spans="1:14" x14ac:dyDescent="0.45">
      <c r="A714" s="225">
        <f>'Overview and definitions'!$C$4</f>
        <v>0</v>
      </c>
      <c r="B714" s="225">
        <f>'Overview and definitions'!$C$6</f>
        <v>0</v>
      </c>
      <c r="C714" s="225">
        <f>'Overview and definitions'!$C$7</f>
        <v>0</v>
      </c>
      <c r="D714" s="225" t="str">
        <f>'Data - connected objects'!$C$1</f>
        <v>Data questionnaire: Connected objects and devices</v>
      </c>
      <c r="E714" s="225" t="s">
        <v>1327</v>
      </c>
      <c r="F714">
        <v>713</v>
      </c>
      <c r="G714" t="str">
        <f>'Data - connected objects'!$B$41</f>
        <v>2.1.2.</v>
      </c>
      <c r="H714" s="225" t="s">
        <v>517</v>
      </c>
      <c r="I714" s="225"/>
      <c r="J714" s="225"/>
      <c r="K714" s="225" t="s">
        <v>521</v>
      </c>
      <c r="L714" t="s">
        <v>67</v>
      </c>
      <c r="M714" s="225" t="str">
        <f>'Data - connected objects'!$E$37</f>
        <v>Q4 2024</v>
      </c>
      <c r="N714" s="225">
        <f>'Data - connected objects'!$E$41</f>
        <v>0</v>
      </c>
    </row>
    <row r="715" spans="1:14" x14ac:dyDescent="0.45">
      <c r="A715" s="223">
        <f>'Overview and definitions'!$C$4</f>
        <v>0</v>
      </c>
      <c r="B715" s="223">
        <f>'Overview and definitions'!$C$6</f>
        <v>0</v>
      </c>
      <c r="C715" s="223">
        <f>'Overview and definitions'!$C$7</f>
        <v>0</v>
      </c>
      <c r="D715" s="223" t="str">
        <f>'Data - connected objects'!$C$1</f>
        <v>Data questionnaire: Connected objects and devices</v>
      </c>
      <c r="E715" s="223" t="s">
        <v>1327</v>
      </c>
      <c r="F715">
        <v>714</v>
      </c>
      <c r="G715" t="str">
        <f>'Data - connected objects'!$B$41</f>
        <v>2.1.2.</v>
      </c>
      <c r="H715" s="224" t="s">
        <v>517</v>
      </c>
      <c r="I715" s="223"/>
      <c r="J715" s="223"/>
      <c r="K715" s="223" t="s">
        <v>521</v>
      </c>
      <c r="L715" t="s">
        <v>67</v>
      </c>
      <c r="M715" s="223" t="str">
        <f>'Data - connected objects'!$I$37</f>
        <v>Q1 2025</v>
      </c>
      <c r="N715" s="223">
        <f>'Data - connected objects'!$I$41</f>
        <v>0</v>
      </c>
    </row>
    <row r="716" spans="1:14" x14ac:dyDescent="0.45">
      <c r="A716" s="225">
        <f>'Overview and definitions'!$C$4</f>
        <v>0</v>
      </c>
      <c r="B716" s="225">
        <f>'Overview and definitions'!$C$6</f>
        <v>0</v>
      </c>
      <c r="C716" s="225">
        <f>'Overview and definitions'!$C$7</f>
        <v>0</v>
      </c>
      <c r="D716" s="225" t="str">
        <f>'Data - connected objects'!$C$1</f>
        <v>Data questionnaire: Connected objects and devices</v>
      </c>
      <c r="E716" s="225" t="s">
        <v>1327</v>
      </c>
      <c r="F716">
        <v>715</v>
      </c>
      <c r="G716" t="str">
        <f>'Data - connected objects'!$B$41</f>
        <v>2.1.2.</v>
      </c>
      <c r="H716" s="225" t="s">
        <v>517</v>
      </c>
      <c r="I716" s="225"/>
      <c r="J716" s="225"/>
      <c r="K716" s="225" t="s">
        <v>521</v>
      </c>
      <c r="L716" t="s">
        <v>67</v>
      </c>
      <c r="M716" s="225" t="str">
        <f>'Data - connected objects'!$M$37</f>
        <v>Q2 2025</v>
      </c>
      <c r="N716" s="225">
        <f>'Data - connected objects'!$M$41</f>
        <v>0</v>
      </c>
    </row>
    <row r="717" spans="1:14" x14ac:dyDescent="0.45">
      <c r="A717" s="223">
        <f>'Overview and definitions'!$C$4</f>
        <v>0</v>
      </c>
      <c r="B717" s="223">
        <f>'Overview and definitions'!$C$6</f>
        <v>0</v>
      </c>
      <c r="C717" s="223">
        <f>'Overview and definitions'!$C$7</f>
        <v>0</v>
      </c>
      <c r="D717" s="223" t="str">
        <f>'Data - connected objects'!$C$1</f>
        <v>Data questionnaire: Connected objects and devices</v>
      </c>
      <c r="E717" s="223" t="s">
        <v>1327</v>
      </c>
      <c r="F717">
        <v>716</v>
      </c>
      <c r="G717" t="str">
        <f>'Data - connected objects'!$B$41</f>
        <v>2.1.2.</v>
      </c>
      <c r="H717" s="224" t="s">
        <v>517</v>
      </c>
      <c r="I717" s="223"/>
      <c r="J717" s="223"/>
      <c r="K717" s="223" t="s">
        <v>521</v>
      </c>
      <c r="L717" t="s">
        <v>67</v>
      </c>
      <c r="M717" s="223" t="str">
        <f>'Data - connected objects'!$Q$37</f>
        <v>Q3 2025</v>
      </c>
      <c r="N717" s="223">
        <f>'Data - connected objects'!$Q$41</f>
        <v>0</v>
      </c>
    </row>
    <row r="718" spans="1:14" x14ac:dyDescent="0.45">
      <c r="A718" s="225">
        <f>'Overview and definitions'!$C$4</f>
        <v>0</v>
      </c>
      <c r="B718" s="225">
        <f>'Overview and definitions'!$C$6</f>
        <v>0</v>
      </c>
      <c r="C718" s="225">
        <f>'Overview and definitions'!$C$7</f>
        <v>0</v>
      </c>
      <c r="D718" s="225" t="str">
        <f>'Data - connected objects'!$C$1</f>
        <v>Data questionnaire: Connected objects and devices</v>
      </c>
      <c r="E718" s="225" t="s">
        <v>1327</v>
      </c>
      <c r="F718">
        <v>717</v>
      </c>
      <c r="G718" t="str">
        <f>'Data - connected objects'!$B$42</f>
        <v>2.1.3.</v>
      </c>
      <c r="H718" s="225" t="s">
        <v>517</v>
      </c>
      <c r="I718" s="225"/>
      <c r="J718" s="225"/>
      <c r="K718" s="225" t="s">
        <v>585</v>
      </c>
      <c r="L718" t="s">
        <v>67</v>
      </c>
      <c r="M718" s="225" t="str">
        <f>'Data - connected objects'!$E$37</f>
        <v>Q4 2024</v>
      </c>
      <c r="N718" s="225">
        <f>'Data - connected objects'!$E$42</f>
        <v>0</v>
      </c>
    </row>
    <row r="719" spans="1:14" x14ac:dyDescent="0.45">
      <c r="A719" s="223">
        <f>'Overview and definitions'!$C$4</f>
        <v>0</v>
      </c>
      <c r="B719" s="223">
        <f>'Overview and definitions'!$C$6</f>
        <v>0</v>
      </c>
      <c r="C719" s="223">
        <f>'Overview and definitions'!$C$7</f>
        <v>0</v>
      </c>
      <c r="D719" s="223" t="str">
        <f>'Data - connected objects'!$C$1</f>
        <v>Data questionnaire: Connected objects and devices</v>
      </c>
      <c r="E719" s="223" t="s">
        <v>1327</v>
      </c>
      <c r="F719">
        <v>718</v>
      </c>
      <c r="G719" t="str">
        <f>'Data - connected objects'!$B$42</f>
        <v>2.1.3.</v>
      </c>
      <c r="H719" s="224" t="s">
        <v>517</v>
      </c>
      <c r="I719" s="223"/>
      <c r="J719" s="223"/>
      <c r="K719" s="223" t="s">
        <v>585</v>
      </c>
      <c r="L719" t="s">
        <v>67</v>
      </c>
      <c r="M719" s="223" t="str">
        <f>'Data - connected objects'!$I$37</f>
        <v>Q1 2025</v>
      </c>
      <c r="N719" s="223">
        <f>'Data - connected objects'!$I$42</f>
        <v>0</v>
      </c>
    </row>
    <row r="720" spans="1:14" x14ac:dyDescent="0.45">
      <c r="A720" s="225">
        <f>'Overview and definitions'!$C$4</f>
        <v>0</v>
      </c>
      <c r="B720" s="225">
        <f>'Overview and definitions'!$C$6</f>
        <v>0</v>
      </c>
      <c r="C720" s="225">
        <f>'Overview and definitions'!$C$7</f>
        <v>0</v>
      </c>
      <c r="D720" s="225" t="str">
        <f>'Data - connected objects'!$C$1</f>
        <v>Data questionnaire: Connected objects and devices</v>
      </c>
      <c r="E720" s="225" t="s">
        <v>1327</v>
      </c>
      <c r="F720">
        <v>719</v>
      </c>
      <c r="G720" t="str">
        <f>'Data - connected objects'!$B$42</f>
        <v>2.1.3.</v>
      </c>
      <c r="H720" s="225" t="s">
        <v>517</v>
      </c>
      <c r="I720" s="225"/>
      <c r="J720" s="225"/>
      <c r="K720" s="225" t="s">
        <v>585</v>
      </c>
      <c r="L720" t="s">
        <v>67</v>
      </c>
      <c r="M720" s="225" t="str">
        <f>'Data - connected objects'!$M$37</f>
        <v>Q2 2025</v>
      </c>
      <c r="N720" s="225">
        <f>'Data - connected objects'!$M$42</f>
        <v>0</v>
      </c>
    </row>
    <row r="721" spans="1:14" x14ac:dyDescent="0.45">
      <c r="A721" s="223">
        <f>'Overview and definitions'!$C$4</f>
        <v>0</v>
      </c>
      <c r="B721" s="223">
        <f>'Overview and definitions'!$C$6</f>
        <v>0</v>
      </c>
      <c r="C721" s="223">
        <f>'Overview and definitions'!$C$7</f>
        <v>0</v>
      </c>
      <c r="D721" s="223" t="str">
        <f>'Data - connected objects'!$C$1</f>
        <v>Data questionnaire: Connected objects and devices</v>
      </c>
      <c r="E721" s="223" t="s">
        <v>1327</v>
      </c>
      <c r="F721">
        <v>720</v>
      </c>
      <c r="G721" t="str">
        <f>'Data - connected objects'!$B$42</f>
        <v>2.1.3.</v>
      </c>
      <c r="H721" s="224" t="s">
        <v>517</v>
      </c>
      <c r="I721" s="223"/>
      <c r="J721" s="223"/>
      <c r="K721" s="223" t="s">
        <v>585</v>
      </c>
      <c r="L721" t="s">
        <v>67</v>
      </c>
      <c r="M721" s="223" t="str">
        <f>'Data - connected objects'!$Q$37</f>
        <v>Q3 2025</v>
      </c>
      <c r="N721" s="223">
        <f>'Data - connected objects'!$Q$42</f>
        <v>0</v>
      </c>
    </row>
    <row r="722" spans="1:14" x14ac:dyDescent="0.45">
      <c r="A722" s="225">
        <f>'Overview and definitions'!$C$4</f>
        <v>0</v>
      </c>
      <c r="B722" s="225">
        <f>'Overview and definitions'!$C$6</f>
        <v>0</v>
      </c>
      <c r="C722" s="225">
        <f>'Overview and definitions'!$C$7</f>
        <v>0</v>
      </c>
      <c r="D722" s="225" t="str">
        <f>'Data - connected objects'!$C$1</f>
        <v>Data questionnaire: Connected objects and devices</v>
      </c>
      <c r="E722" s="225" t="s">
        <v>1327</v>
      </c>
      <c r="F722">
        <v>721</v>
      </c>
      <c r="G722" t="str">
        <f>'Data - connected objects'!$B$44</f>
        <v>2.1.4.</v>
      </c>
      <c r="H722" s="225" t="s">
        <v>514</v>
      </c>
      <c r="I722" s="225"/>
      <c r="J722" s="225"/>
      <c r="K722" s="225" t="s">
        <v>734</v>
      </c>
      <c r="L722" t="s">
        <v>67</v>
      </c>
      <c r="M722" s="225" t="str">
        <f>'Data - connected objects'!$E$37</f>
        <v>Q4 2024</v>
      </c>
      <c r="N722" s="225">
        <f>'Data - connected objects'!$F$44</f>
        <v>0</v>
      </c>
    </row>
    <row r="723" spans="1:14" x14ac:dyDescent="0.45">
      <c r="A723" s="223">
        <f>'Overview and definitions'!$C$4</f>
        <v>0</v>
      </c>
      <c r="B723" s="223">
        <f>'Overview and definitions'!$C$6</f>
        <v>0</v>
      </c>
      <c r="C723" s="223">
        <f>'Overview and definitions'!$C$7</f>
        <v>0</v>
      </c>
      <c r="D723" s="223" t="str">
        <f>'Data - connected objects'!$C$1</f>
        <v>Data questionnaire: Connected objects and devices</v>
      </c>
      <c r="E723" s="223" t="s">
        <v>1327</v>
      </c>
      <c r="F723">
        <v>722</v>
      </c>
      <c r="G723" t="str">
        <f>'Data - connected objects'!$B$44</f>
        <v>2.1.4.</v>
      </c>
      <c r="H723" s="224" t="s">
        <v>514</v>
      </c>
      <c r="I723" s="223"/>
      <c r="J723" s="223"/>
      <c r="K723" s="223" t="s">
        <v>734</v>
      </c>
      <c r="L723" t="s">
        <v>67</v>
      </c>
      <c r="M723" s="223" t="str">
        <f>'Data - connected objects'!$I$37</f>
        <v>Q1 2025</v>
      </c>
      <c r="N723" s="223">
        <f>'Data - connected objects'!$J$44</f>
        <v>0</v>
      </c>
    </row>
    <row r="724" spans="1:14" x14ac:dyDescent="0.45">
      <c r="A724" s="225">
        <f>'Overview and definitions'!$C$4</f>
        <v>0</v>
      </c>
      <c r="B724" s="225">
        <f>'Overview and definitions'!$C$6</f>
        <v>0</v>
      </c>
      <c r="C724" s="225">
        <f>'Overview and definitions'!$C$7</f>
        <v>0</v>
      </c>
      <c r="D724" s="225" t="str">
        <f>'Data - connected objects'!$C$1</f>
        <v>Data questionnaire: Connected objects and devices</v>
      </c>
      <c r="E724" s="225" t="s">
        <v>1327</v>
      </c>
      <c r="F724">
        <v>723</v>
      </c>
      <c r="G724" t="str">
        <f>'Data - connected objects'!$B$44</f>
        <v>2.1.4.</v>
      </c>
      <c r="H724" s="225" t="s">
        <v>514</v>
      </c>
      <c r="I724" s="225"/>
      <c r="J724" s="225"/>
      <c r="K724" s="225" t="s">
        <v>734</v>
      </c>
      <c r="L724" t="s">
        <v>67</v>
      </c>
      <c r="M724" s="225" t="str">
        <f>'Data - connected objects'!$M$37</f>
        <v>Q2 2025</v>
      </c>
      <c r="N724" s="225">
        <f>'Data - connected objects'!$N$44</f>
        <v>0</v>
      </c>
    </row>
    <row r="725" spans="1:14" x14ac:dyDescent="0.45">
      <c r="A725" s="223">
        <f>'Overview and definitions'!$C$4</f>
        <v>0</v>
      </c>
      <c r="B725" s="223">
        <f>'Overview and definitions'!$C$6</f>
        <v>0</v>
      </c>
      <c r="C725" s="223">
        <f>'Overview and definitions'!$C$7</f>
        <v>0</v>
      </c>
      <c r="D725" s="223" t="str">
        <f>'Data - connected objects'!$C$1</f>
        <v>Data questionnaire: Connected objects and devices</v>
      </c>
      <c r="E725" s="223" t="s">
        <v>1327</v>
      </c>
      <c r="F725">
        <v>724</v>
      </c>
      <c r="G725" t="str">
        <f>'Data - connected objects'!$B$44</f>
        <v>2.1.4.</v>
      </c>
      <c r="H725" s="224" t="s">
        <v>514</v>
      </c>
      <c r="I725" s="223"/>
      <c r="J725" s="223"/>
      <c r="K725" s="223" t="s">
        <v>734</v>
      </c>
      <c r="L725" t="s">
        <v>67</v>
      </c>
      <c r="M725" s="223" t="str">
        <f>'Data - connected objects'!$Q$37</f>
        <v>Q3 2025</v>
      </c>
      <c r="N725" s="223">
        <f>'Data - connected objects'!$R$44</f>
        <v>0</v>
      </c>
    </row>
    <row r="726" spans="1:14" x14ac:dyDescent="0.45">
      <c r="A726" s="225">
        <f>'Overview and definitions'!$C$4</f>
        <v>0</v>
      </c>
      <c r="B726" s="225">
        <f>'Overview and definitions'!$C$6</f>
        <v>0</v>
      </c>
      <c r="C726" s="225">
        <f>'Overview and definitions'!$C$7</f>
        <v>0</v>
      </c>
      <c r="D726" s="225" t="str">
        <f>'Data - connected objects'!$C$1</f>
        <v>Data questionnaire: Connected objects and devices</v>
      </c>
      <c r="E726" s="225" t="s">
        <v>1327</v>
      </c>
      <c r="F726">
        <v>725</v>
      </c>
      <c r="G726" t="str">
        <f>'Data - connected objects'!$B$48</f>
        <v>2.2.1.1.</v>
      </c>
      <c r="H726" s="225" t="s">
        <v>517</v>
      </c>
      <c r="I726" s="225"/>
      <c r="J726" s="225"/>
      <c r="K726" s="225" t="s">
        <v>773</v>
      </c>
      <c r="L726" t="s">
        <v>70</v>
      </c>
      <c r="M726" s="225" t="str">
        <f>'Data - connected objects'!$E$37</f>
        <v>Q4 2024</v>
      </c>
      <c r="N726" s="225">
        <f>'Data - connected objects'!$E$48</f>
        <v>0</v>
      </c>
    </row>
    <row r="727" spans="1:14" x14ac:dyDescent="0.45">
      <c r="A727" s="223">
        <f>'Overview and definitions'!$C$4</f>
        <v>0</v>
      </c>
      <c r="B727" s="223">
        <f>'Overview and definitions'!$C$6</f>
        <v>0</v>
      </c>
      <c r="C727" s="223">
        <f>'Overview and definitions'!$C$7</f>
        <v>0</v>
      </c>
      <c r="D727" s="223" t="str">
        <f>'Data - connected objects'!$C$1</f>
        <v>Data questionnaire: Connected objects and devices</v>
      </c>
      <c r="E727" s="223" t="s">
        <v>1327</v>
      </c>
      <c r="F727">
        <v>726</v>
      </c>
      <c r="G727" t="str">
        <f>'Data - connected objects'!$B$48</f>
        <v>2.2.1.1.</v>
      </c>
      <c r="H727" s="224" t="s">
        <v>517</v>
      </c>
      <c r="I727" s="223"/>
      <c r="J727" s="223"/>
      <c r="K727" s="223" t="s">
        <v>773</v>
      </c>
      <c r="L727" t="s">
        <v>70</v>
      </c>
      <c r="M727" s="223" t="str">
        <f>'Data - connected objects'!$I$37</f>
        <v>Q1 2025</v>
      </c>
      <c r="N727" s="223">
        <f>'Data - connected objects'!$I$48</f>
        <v>0</v>
      </c>
    </row>
    <row r="728" spans="1:14" x14ac:dyDescent="0.45">
      <c r="A728" s="225">
        <f>'Overview and definitions'!$C$4</f>
        <v>0</v>
      </c>
      <c r="B728" s="225">
        <f>'Overview and definitions'!$C$6</f>
        <v>0</v>
      </c>
      <c r="C728" s="225">
        <f>'Overview and definitions'!$C$7</f>
        <v>0</v>
      </c>
      <c r="D728" s="225" t="str">
        <f>'Data - connected objects'!$C$1</f>
        <v>Data questionnaire: Connected objects and devices</v>
      </c>
      <c r="E728" s="225" t="s">
        <v>1327</v>
      </c>
      <c r="F728">
        <v>727</v>
      </c>
      <c r="G728" t="str">
        <f>'Data - connected objects'!$B$48</f>
        <v>2.2.1.1.</v>
      </c>
      <c r="H728" s="225" t="s">
        <v>517</v>
      </c>
      <c r="I728" s="225"/>
      <c r="J728" s="225"/>
      <c r="K728" s="225" t="s">
        <v>773</v>
      </c>
      <c r="L728" t="s">
        <v>70</v>
      </c>
      <c r="M728" s="225" t="str">
        <f>'Data - connected objects'!$M$37</f>
        <v>Q2 2025</v>
      </c>
      <c r="N728" s="225">
        <f>'Data - connected objects'!$M$48</f>
        <v>0</v>
      </c>
    </row>
    <row r="729" spans="1:14" x14ac:dyDescent="0.45">
      <c r="A729" s="223">
        <f>'Overview and definitions'!$C$4</f>
        <v>0</v>
      </c>
      <c r="B729" s="223">
        <f>'Overview and definitions'!$C$6</f>
        <v>0</v>
      </c>
      <c r="C729" s="223">
        <f>'Overview and definitions'!$C$7</f>
        <v>0</v>
      </c>
      <c r="D729" s="223" t="str">
        <f>'Data - connected objects'!$C$1</f>
        <v>Data questionnaire: Connected objects and devices</v>
      </c>
      <c r="E729" s="223" t="s">
        <v>1327</v>
      </c>
      <c r="F729">
        <v>728</v>
      </c>
      <c r="G729" t="str">
        <f>'Data - connected objects'!$B$48</f>
        <v>2.2.1.1.</v>
      </c>
      <c r="H729" s="224" t="s">
        <v>517</v>
      </c>
      <c r="I729" s="223"/>
      <c r="J729" s="223"/>
      <c r="K729" s="223" t="s">
        <v>773</v>
      </c>
      <c r="L729" t="s">
        <v>70</v>
      </c>
      <c r="M729" s="223" t="str">
        <f>'Data - connected objects'!$Q$37</f>
        <v>Q3 2025</v>
      </c>
      <c r="N729" s="223">
        <f>'Data - connected objects'!$Q$48</f>
        <v>0</v>
      </c>
    </row>
    <row r="730" spans="1:14" x14ac:dyDescent="0.45">
      <c r="A730" s="225">
        <f>'Overview and definitions'!$C$4</f>
        <v>0</v>
      </c>
      <c r="B730" s="225">
        <f>'Overview and definitions'!$C$6</f>
        <v>0</v>
      </c>
      <c r="C730" s="225">
        <f>'Overview and definitions'!$C$7</f>
        <v>0</v>
      </c>
      <c r="D730" s="225" t="str">
        <f>'Data - connected objects'!$C$1</f>
        <v>Data questionnaire: Connected objects and devices</v>
      </c>
      <c r="E730" s="225" t="s">
        <v>1327</v>
      </c>
      <c r="F730">
        <v>729</v>
      </c>
      <c r="G730" t="str">
        <f>'Data - connected objects'!$B$49</f>
        <v>2.2.1.2.</v>
      </c>
      <c r="H730" s="225" t="s">
        <v>517</v>
      </c>
      <c r="I730" s="225"/>
      <c r="J730" s="225"/>
      <c r="K730" s="225" t="s">
        <v>773</v>
      </c>
      <c r="L730" t="s">
        <v>70</v>
      </c>
      <c r="M730" s="225" t="str">
        <f>'Data - connected objects'!$E$37</f>
        <v>Q4 2024</v>
      </c>
      <c r="N730" s="225">
        <f>'Data - connected objects'!$E$49</f>
        <v>0</v>
      </c>
    </row>
    <row r="731" spans="1:14" x14ac:dyDescent="0.45">
      <c r="A731" s="223">
        <f>'Overview and definitions'!$C$4</f>
        <v>0</v>
      </c>
      <c r="B731" s="223">
        <f>'Overview and definitions'!$C$6</f>
        <v>0</v>
      </c>
      <c r="C731" s="223">
        <f>'Overview and definitions'!$C$7</f>
        <v>0</v>
      </c>
      <c r="D731" s="223" t="str">
        <f>'Data - connected objects'!$C$1</f>
        <v>Data questionnaire: Connected objects and devices</v>
      </c>
      <c r="E731" s="223" t="s">
        <v>1327</v>
      </c>
      <c r="F731">
        <v>730</v>
      </c>
      <c r="G731" t="str">
        <f>'Data - connected objects'!$B$49</f>
        <v>2.2.1.2.</v>
      </c>
      <c r="H731" s="224" t="s">
        <v>517</v>
      </c>
      <c r="I731" s="223"/>
      <c r="J731" s="223"/>
      <c r="K731" s="223" t="s">
        <v>773</v>
      </c>
      <c r="L731" t="s">
        <v>70</v>
      </c>
      <c r="M731" s="223" t="str">
        <f>'Data - connected objects'!$I$37</f>
        <v>Q1 2025</v>
      </c>
      <c r="N731" s="223">
        <f>'Data - connected objects'!$I$49</f>
        <v>0</v>
      </c>
    </row>
    <row r="732" spans="1:14" x14ac:dyDescent="0.45">
      <c r="A732" s="225">
        <f>'Overview and definitions'!$C$4</f>
        <v>0</v>
      </c>
      <c r="B732" s="225">
        <f>'Overview and definitions'!$C$6</f>
        <v>0</v>
      </c>
      <c r="C732" s="225">
        <f>'Overview and definitions'!$C$7</f>
        <v>0</v>
      </c>
      <c r="D732" s="225" t="str">
        <f>'Data - connected objects'!$C$1</f>
        <v>Data questionnaire: Connected objects and devices</v>
      </c>
      <c r="E732" s="225" t="s">
        <v>1327</v>
      </c>
      <c r="F732">
        <v>731</v>
      </c>
      <c r="G732" t="str">
        <f>'Data - connected objects'!$B$49</f>
        <v>2.2.1.2.</v>
      </c>
      <c r="H732" s="225" t="s">
        <v>517</v>
      </c>
      <c r="I732" s="225"/>
      <c r="J732" s="225"/>
      <c r="K732" s="225" t="s">
        <v>773</v>
      </c>
      <c r="L732" t="s">
        <v>70</v>
      </c>
      <c r="M732" s="225" t="str">
        <f>'Data - connected objects'!$M$37</f>
        <v>Q2 2025</v>
      </c>
      <c r="N732" s="225">
        <f>'Data - connected objects'!$M$49</f>
        <v>0</v>
      </c>
    </row>
    <row r="733" spans="1:14" x14ac:dyDescent="0.45">
      <c r="A733" s="223">
        <f>'Overview and definitions'!$C$4</f>
        <v>0</v>
      </c>
      <c r="B733" s="223">
        <f>'Overview and definitions'!$C$6</f>
        <v>0</v>
      </c>
      <c r="C733" s="223">
        <f>'Overview and definitions'!$C$7</f>
        <v>0</v>
      </c>
      <c r="D733" s="223" t="str">
        <f>'Data - connected objects'!$C$1</f>
        <v>Data questionnaire: Connected objects and devices</v>
      </c>
      <c r="E733" s="223" t="s">
        <v>1327</v>
      </c>
      <c r="F733">
        <v>732</v>
      </c>
      <c r="G733" t="str">
        <f>'Data - connected objects'!$B$49</f>
        <v>2.2.1.2.</v>
      </c>
      <c r="H733" s="224" t="s">
        <v>517</v>
      </c>
      <c r="I733" s="223"/>
      <c r="J733" s="223"/>
      <c r="K733" s="223" t="s">
        <v>773</v>
      </c>
      <c r="L733" t="s">
        <v>70</v>
      </c>
      <c r="M733" s="223" t="str">
        <f>'Data - connected objects'!$Q$37</f>
        <v>Q3 2025</v>
      </c>
      <c r="N733" s="223">
        <f>'Data - connected objects'!$Q$49</f>
        <v>0</v>
      </c>
    </row>
    <row r="734" spans="1:14" x14ac:dyDescent="0.45">
      <c r="A734" s="225">
        <f>'Overview and definitions'!$C$4</f>
        <v>0</v>
      </c>
      <c r="B734" s="225">
        <f>'Overview and definitions'!$C$6</f>
        <v>0</v>
      </c>
      <c r="C734" s="225">
        <f>'Overview and definitions'!$C$7</f>
        <v>0</v>
      </c>
      <c r="D734" s="225" t="str">
        <f>'Data - connected objects'!$C$1</f>
        <v>Data questionnaire: Connected objects and devices</v>
      </c>
      <c r="E734" s="225" t="s">
        <v>1327</v>
      </c>
      <c r="F734">
        <v>733</v>
      </c>
      <c r="G734" t="str">
        <f>'Data - connected objects'!$B$51</f>
        <v>2.2.2.</v>
      </c>
      <c r="H734" s="225" t="s">
        <v>517</v>
      </c>
      <c r="I734" s="225"/>
      <c r="J734" s="225"/>
      <c r="K734" s="225" t="s">
        <v>521</v>
      </c>
      <c r="L734" t="s">
        <v>70</v>
      </c>
      <c r="M734" s="225" t="str">
        <f>'Data - connected objects'!$E$37</f>
        <v>Q4 2024</v>
      </c>
      <c r="N734" s="225">
        <f>'Data - connected objects'!$E$51</f>
        <v>0</v>
      </c>
    </row>
    <row r="735" spans="1:14" x14ac:dyDescent="0.45">
      <c r="A735" s="223">
        <f>'Overview and definitions'!$C$4</f>
        <v>0</v>
      </c>
      <c r="B735" s="223">
        <f>'Overview and definitions'!$C$6</f>
        <v>0</v>
      </c>
      <c r="C735" s="223">
        <f>'Overview and definitions'!$C$7</f>
        <v>0</v>
      </c>
      <c r="D735" s="223" t="str">
        <f>'Data - connected objects'!$C$1</f>
        <v>Data questionnaire: Connected objects and devices</v>
      </c>
      <c r="E735" s="223" t="s">
        <v>1327</v>
      </c>
      <c r="F735">
        <v>734</v>
      </c>
      <c r="G735" t="str">
        <f>'Data - connected objects'!$B$51</f>
        <v>2.2.2.</v>
      </c>
      <c r="H735" s="224" t="s">
        <v>517</v>
      </c>
      <c r="I735" s="223"/>
      <c r="J735" s="223"/>
      <c r="K735" s="223" t="s">
        <v>521</v>
      </c>
      <c r="L735" t="s">
        <v>70</v>
      </c>
      <c r="M735" s="223" t="str">
        <f>'Data - connected objects'!$I$37</f>
        <v>Q1 2025</v>
      </c>
      <c r="N735" s="223">
        <f>'Data - connected objects'!$I$51</f>
        <v>0</v>
      </c>
    </row>
    <row r="736" spans="1:14" x14ac:dyDescent="0.45">
      <c r="A736" s="225">
        <f>'Overview and definitions'!$C$4</f>
        <v>0</v>
      </c>
      <c r="B736" s="225">
        <f>'Overview and definitions'!$C$6</f>
        <v>0</v>
      </c>
      <c r="C736" s="225">
        <f>'Overview and definitions'!$C$7</f>
        <v>0</v>
      </c>
      <c r="D736" s="225" t="str">
        <f>'Data - connected objects'!$C$1</f>
        <v>Data questionnaire: Connected objects and devices</v>
      </c>
      <c r="E736" s="225" t="s">
        <v>1327</v>
      </c>
      <c r="F736">
        <v>735</v>
      </c>
      <c r="G736" t="str">
        <f>'Data - connected objects'!$B$51</f>
        <v>2.2.2.</v>
      </c>
      <c r="H736" s="225" t="s">
        <v>517</v>
      </c>
      <c r="I736" s="225"/>
      <c r="J736" s="225"/>
      <c r="K736" s="225" t="s">
        <v>521</v>
      </c>
      <c r="L736" t="s">
        <v>70</v>
      </c>
      <c r="M736" s="225" t="str">
        <f>'Data - connected objects'!$M$37</f>
        <v>Q2 2025</v>
      </c>
      <c r="N736" s="225">
        <f>'Data - connected objects'!$M$51</f>
        <v>0</v>
      </c>
    </row>
    <row r="737" spans="1:14" x14ac:dyDescent="0.45">
      <c r="A737" s="223">
        <f>'Overview and definitions'!$C$4</f>
        <v>0</v>
      </c>
      <c r="B737" s="223">
        <f>'Overview and definitions'!$C$6</f>
        <v>0</v>
      </c>
      <c r="C737" s="223">
        <f>'Overview and definitions'!$C$7</f>
        <v>0</v>
      </c>
      <c r="D737" s="223" t="str">
        <f>'Data - connected objects'!$C$1</f>
        <v>Data questionnaire: Connected objects and devices</v>
      </c>
      <c r="E737" s="223" t="s">
        <v>1327</v>
      </c>
      <c r="F737">
        <v>736</v>
      </c>
      <c r="G737" t="str">
        <f>'Data - connected objects'!$B$51</f>
        <v>2.2.2.</v>
      </c>
      <c r="H737" s="224" t="s">
        <v>517</v>
      </c>
      <c r="I737" s="223"/>
      <c r="J737" s="223"/>
      <c r="K737" s="223" t="s">
        <v>521</v>
      </c>
      <c r="L737" t="s">
        <v>70</v>
      </c>
      <c r="M737" s="223" t="str">
        <f>'Data - connected objects'!$Q$37</f>
        <v>Q3 2025</v>
      </c>
      <c r="N737" s="223">
        <f>'Data - connected objects'!$Q$51</f>
        <v>0</v>
      </c>
    </row>
    <row r="738" spans="1:14" x14ac:dyDescent="0.45">
      <c r="A738" s="225">
        <f>'Overview and definitions'!$C$4</f>
        <v>0</v>
      </c>
      <c r="B738" s="225">
        <f>'Overview and definitions'!$C$6</f>
        <v>0</v>
      </c>
      <c r="C738" s="225">
        <f>'Overview and definitions'!$C$7</f>
        <v>0</v>
      </c>
      <c r="D738" s="225" t="str">
        <f>'Data - connected objects'!$C$1</f>
        <v>Data questionnaire: Connected objects and devices</v>
      </c>
      <c r="E738" s="225" t="s">
        <v>1327</v>
      </c>
      <c r="F738">
        <v>737</v>
      </c>
      <c r="G738" t="str">
        <f>'Data - connected objects'!$B$53</f>
        <v>2.2.3.1.</v>
      </c>
      <c r="H738" s="225" t="s">
        <v>517</v>
      </c>
      <c r="I738" s="225"/>
      <c r="J738" s="225"/>
      <c r="K738" s="225" t="s">
        <v>585</v>
      </c>
      <c r="L738" t="s">
        <v>70</v>
      </c>
      <c r="M738" s="225" t="str">
        <f>'Data - connected objects'!$E$37</f>
        <v>Q4 2024</v>
      </c>
      <c r="N738" s="225">
        <f>'Data - connected objects'!$E$53</f>
        <v>0</v>
      </c>
    </row>
    <row r="739" spans="1:14" x14ac:dyDescent="0.45">
      <c r="A739" s="223">
        <f>'Overview and definitions'!$C$4</f>
        <v>0</v>
      </c>
      <c r="B739" s="223">
        <f>'Overview and definitions'!$C$6</f>
        <v>0</v>
      </c>
      <c r="C739" s="223">
        <f>'Overview and definitions'!$C$7</f>
        <v>0</v>
      </c>
      <c r="D739" s="223" t="str">
        <f>'Data - connected objects'!$C$1</f>
        <v>Data questionnaire: Connected objects and devices</v>
      </c>
      <c r="E739" s="223" t="s">
        <v>1327</v>
      </c>
      <c r="F739">
        <v>738</v>
      </c>
      <c r="G739" t="str">
        <f>'Data - connected objects'!$B$53</f>
        <v>2.2.3.1.</v>
      </c>
      <c r="H739" s="224" t="s">
        <v>517</v>
      </c>
      <c r="I739" s="223"/>
      <c r="J739" s="223"/>
      <c r="K739" s="223" t="s">
        <v>585</v>
      </c>
      <c r="L739" t="s">
        <v>70</v>
      </c>
      <c r="M739" s="223" t="str">
        <f>'Data - connected objects'!$I$37</f>
        <v>Q1 2025</v>
      </c>
      <c r="N739" s="223">
        <f>'Data - connected objects'!$I$53</f>
        <v>0</v>
      </c>
    </row>
    <row r="740" spans="1:14" x14ac:dyDescent="0.45">
      <c r="A740" s="225">
        <f>'Overview and definitions'!$C$4</f>
        <v>0</v>
      </c>
      <c r="B740" s="225">
        <f>'Overview and definitions'!$C$6</f>
        <v>0</v>
      </c>
      <c r="C740" s="225">
        <f>'Overview and definitions'!$C$7</f>
        <v>0</v>
      </c>
      <c r="D740" s="225" t="str">
        <f>'Data - connected objects'!$C$1</f>
        <v>Data questionnaire: Connected objects and devices</v>
      </c>
      <c r="E740" s="225" t="s">
        <v>1327</v>
      </c>
      <c r="F740">
        <v>739</v>
      </c>
      <c r="G740" t="str">
        <f>'Data - connected objects'!$B$53</f>
        <v>2.2.3.1.</v>
      </c>
      <c r="H740" s="225" t="s">
        <v>517</v>
      </c>
      <c r="I740" s="225"/>
      <c r="J740" s="225"/>
      <c r="K740" s="225" t="s">
        <v>585</v>
      </c>
      <c r="L740" t="s">
        <v>70</v>
      </c>
      <c r="M740" s="225" t="str">
        <f>'Data - connected objects'!$M$37</f>
        <v>Q2 2025</v>
      </c>
      <c r="N740" s="225">
        <f>'Data - connected objects'!$M$53</f>
        <v>0</v>
      </c>
    </row>
    <row r="741" spans="1:14" x14ac:dyDescent="0.45">
      <c r="A741" s="223">
        <f>'Overview and definitions'!$C$4</f>
        <v>0</v>
      </c>
      <c r="B741" s="223">
        <f>'Overview and definitions'!$C$6</f>
        <v>0</v>
      </c>
      <c r="C741" s="223">
        <f>'Overview and definitions'!$C$7</f>
        <v>0</v>
      </c>
      <c r="D741" s="223" t="str">
        <f>'Data - connected objects'!$C$1</f>
        <v>Data questionnaire: Connected objects and devices</v>
      </c>
      <c r="E741" s="223" t="s">
        <v>1327</v>
      </c>
      <c r="F741">
        <v>740</v>
      </c>
      <c r="G741" t="str">
        <f>'Data - connected objects'!$B$53</f>
        <v>2.2.3.1.</v>
      </c>
      <c r="H741" s="224" t="s">
        <v>517</v>
      </c>
      <c r="I741" s="223"/>
      <c r="J741" s="223"/>
      <c r="K741" s="223" t="s">
        <v>585</v>
      </c>
      <c r="L741" t="s">
        <v>70</v>
      </c>
      <c r="M741" s="223" t="str">
        <f>'Data - connected objects'!$Q$37</f>
        <v>Q3 2025</v>
      </c>
      <c r="N741" s="223">
        <f>'Data - connected objects'!$Q$53</f>
        <v>0</v>
      </c>
    </row>
    <row r="742" spans="1:14" x14ac:dyDescent="0.45">
      <c r="A742" s="225">
        <f>'Overview and definitions'!$C$4</f>
        <v>0</v>
      </c>
      <c r="B742" s="225">
        <f>'Overview and definitions'!$C$6</f>
        <v>0</v>
      </c>
      <c r="C742" s="225">
        <f>'Overview and definitions'!$C$7</f>
        <v>0</v>
      </c>
      <c r="D742" s="225" t="str">
        <f>'Data - connected objects'!$C$1</f>
        <v>Data questionnaire: Connected objects and devices</v>
      </c>
      <c r="E742" s="225" t="s">
        <v>1327</v>
      </c>
      <c r="F742">
        <v>741</v>
      </c>
      <c r="G742" t="str">
        <f>'Data - connected objects'!$B$54</f>
        <v>2.2.3.2.</v>
      </c>
      <c r="H742" s="225" t="s">
        <v>517</v>
      </c>
      <c r="I742" s="225"/>
      <c r="J742" s="225"/>
      <c r="K742" s="225" t="s">
        <v>585</v>
      </c>
      <c r="L742" t="s">
        <v>70</v>
      </c>
      <c r="M742" s="225" t="str">
        <f>'Data - connected objects'!$E$37</f>
        <v>Q4 2024</v>
      </c>
      <c r="N742" s="225">
        <f>'Data - connected objects'!$E$54</f>
        <v>0</v>
      </c>
    </row>
    <row r="743" spans="1:14" x14ac:dyDescent="0.45">
      <c r="A743" s="223">
        <f>'Overview and definitions'!$C$4</f>
        <v>0</v>
      </c>
      <c r="B743" s="223">
        <f>'Overview and definitions'!$C$6</f>
        <v>0</v>
      </c>
      <c r="C743" s="223">
        <f>'Overview and definitions'!$C$7</f>
        <v>0</v>
      </c>
      <c r="D743" s="223" t="str">
        <f>'Data - connected objects'!$C$1</f>
        <v>Data questionnaire: Connected objects and devices</v>
      </c>
      <c r="E743" s="223" t="s">
        <v>1327</v>
      </c>
      <c r="F743">
        <v>742</v>
      </c>
      <c r="G743" t="str">
        <f>'Data - connected objects'!$B$54</f>
        <v>2.2.3.2.</v>
      </c>
      <c r="H743" s="224" t="s">
        <v>517</v>
      </c>
      <c r="I743" s="223"/>
      <c r="J743" s="223"/>
      <c r="K743" s="223" t="s">
        <v>585</v>
      </c>
      <c r="L743" t="s">
        <v>70</v>
      </c>
      <c r="M743" s="223" t="str">
        <f>'Data - connected objects'!$I$37</f>
        <v>Q1 2025</v>
      </c>
      <c r="N743" s="223">
        <f>'Data - connected objects'!$I$54</f>
        <v>0</v>
      </c>
    </row>
    <row r="744" spans="1:14" x14ac:dyDescent="0.45">
      <c r="A744" s="225">
        <f>'Overview and definitions'!$C$4</f>
        <v>0</v>
      </c>
      <c r="B744" s="225">
        <f>'Overview and definitions'!$C$6</f>
        <v>0</v>
      </c>
      <c r="C744" s="225">
        <f>'Overview and definitions'!$C$7</f>
        <v>0</v>
      </c>
      <c r="D744" s="225" t="str">
        <f>'Data - connected objects'!$C$1</f>
        <v>Data questionnaire: Connected objects and devices</v>
      </c>
      <c r="E744" s="225" t="s">
        <v>1327</v>
      </c>
      <c r="F744">
        <v>743</v>
      </c>
      <c r="G744" t="str">
        <f>'Data - connected objects'!$B$54</f>
        <v>2.2.3.2.</v>
      </c>
      <c r="H744" s="225" t="s">
        <v>517</v>
      </c>
      <c r="I744" s="225"/>
      <c r="J744" s="225"/>
      <c r="K744" s="225" t="s">
        <v>585</v>
      </c>
      <c r="L744" t="s">
        <v>70</v>
      </c>
      <c r="M744" s="225" t="str">
        <f>'Data - connected objects'!$M$37</f>
        <v>Q2 2025</v>
      </c>
      <c r="N744" s="225">
        <f>'Data - connected objects'!$M$54</f>
        <v>0</v>
      </c>
    </row>
    <row r="745" spans="1:14" x14ac:dyDescent="0.45">
      <c r="A745" s="223">
        <f>'Overview and definitions'!$C$4</f>
        <v>0</v>
      </c>
      <c r="B745" s="223">
        <f>'Overview and definitions'!$C$6</f>
        <v>0</v>
      </c>
      <c r="C745" s="223">
        <f>'Overview and definitions'!$C$7</f>
        <v>0</v>
      </c>
      <c r="D745" s="223" t="str">
        <f>'Data - connected objects'!$C$1</f>
        <v>Data questionnaire: Connected objects and devices</v>
      </c>
      <c r="E745" s="223" t="s">
        <v>1327</v>
      </c>
      <c r="F745">
        <v>744</v>
      </c>
      <c r="G745" t="str">
        <f>'Data - connected objects'!$B$54</f>
        <v>2.2.3.2.</v>
      </c>
      <c r="H745" s="224" t="s">
        <v>517</v>
      </c>
      <c r="I745" s="223"/>
      <c r="J745" s="223"/>
      <c r="K745" s="223" t="s">
        <v>585</v>
      </c>
      <c r="L745" t="s">
        <v>70</v>
      </c>
      <c r="M745" s="223" t="str">
        <f>'Data - connected objects'!$Q$37</f>
        <v>Q3 2025</v>
      </c>
      <c r="N745" s="223">
        <f>'Data - connected objects'!$Q$54</f>
        <v>0</v>
      </c>
    </row>
    <row r="746" spans="1:14" x14ac:dyDescent="0.45">
      <c r="A746" s="225">
        <f>'Overview and definitions'!$C$4</f>
        <v>0</v>
      </c>
      <c r="B746" s="225">
        <f>'Overview and definitions'!$C$6</f>
        <v>0</v>
      </c>
      <c r="C746" s="225">
        <f>'Overview and definitions'!$C$7</f>
        <v>0</v>
      </c>
      <c r="D746" s="225" t="str">
        <f>'Data - connected objects'!$C$1</f>
        <v>Data questionnaire: Connected objects and devices</v>
      </c>
      <c r="E746" s="225" t="s">
        <v>1327</v>
      </c>
      <c r="F746">
        <v>745</v>
      </c>
      <c r="G746" t="str">
        <f>'Data - connected objects'!$B$55</f>
        <v>2.2.3.3.</v>
      </c>
      <c r="H746" s="225" t="s">
        <v>517</v>
      </c>
      <c r="I746" s="225"/>
      <c r="J746" s="225"/>
      <c r="K746" s="225" t="s">
        <v>585</v>
      </c>
      <c r="L746" t="s">
        <v>70</v>
      </c>
      <c r="M746" s="225" t="str">
        <f>'Data - connected objects'!$E$37</f>
        <v>Q4 2024</v>
      </c>
      <c r="N746" s="225">
        <f>'Data - connected objects'!$E$55</f>
        <v>0</v>
      </c>
    </row>
    <row r="747" spans="1:14" x14ac:dyDescent="0.45">
      <c r="A747" s="223">
        <f>'Overview and definitions'!$C$4</f>
        <v>0</v>
      </c>
      <c r="B747" s="223">
        <f>'Overview and definitions'!$C$6</f>
        <v>0</v>
      </c>
      <c r="C747" s="223">
        <f>'Overview and definitions'!$C$7</f>
        <v>0</v>
      </c>
      <c r="D747" s="223" t="str">
        <f>'Data - connected objects'!$C$1</f>
        <v>Data questionnaire: Connected objects and devices</v>
      </c>
      <c r="E747" s="223" t="s">
        <v>1327</v>
      </c>
      <c r="F747">
        <v>746</v>
      </c>
      <c r="G747" t="str">
        <f>'Data - connected objects'!$B$55</f>
        <v>2.2.3.3.</v>
      </c>
      <c r="H747" s="224" t="s">
        <v>517</v>
      </c>
      <c r="I747" s="223"/>
      <c r="J747" s="223"/>
      <c r="K747" s="223" t="s">
        <v>585</v>
      </c>
      <c r="L747" t="s">
        <v>70</v>
      </c>
      <c r="M747" s="223" t="str">
        <f>'Data - connected objects'!$I$37</f>
        <v>Q1 2025</v>
      </c>
      <c r="N747" s="223">
        <f>'Data - connected objects'!$I$55</f>
        <v>0</v>
      </c>
    </row>
    <row r="748" spans="1:14" x14ac:dyDescent="0.45">
      <c r="A748" s="225">
        <f>'Overview and definitions'!$C$4</f>
        <v>0</v>
      </c>
      <c r="B748" s="225">
        <f>'Overview and definitions'!$C$6</f>
        <v>0</v>
      </c>
      <c r="C748" s="225">
        <f>'Overview and definitions'!$C$7</f>
        <v>0</v>
      </c>
      <c r="D748" s="225" t="str">
        <f>'Data - connected objects'!$C$1</f>
        <v>Data questionnaire: Connected objects and devices</v>
      </c>
      <c r="E748" s="225" t="s">
        <v>1327</v>
      </c>
      <c r="F748">
        <v>747</v>
      </c>
      <c r="G748" t="str">
        <f>'Data - connected objects'!$B$55</f>
        <v>2.2.3.3.</v>
      </c>
      <c r="H748" s="225" t="s">
        <v>517</v>
      </c>
      <c r="I748" s="225"/>
      <c r="J748" s="225"/>
      <c r="K748" s="225" t="s">
        <v>585</v>
      </c>
      <c r="L748" t="s">
        <v>70</v>
      </c>
      <c r="M748" s="225" t="str">
        <f>'Data - connected objects'!$M$37</f>
        <v>Q2 2025</v>
      </c>
      <c r="N748" s="225">
        <f>'Data - connected objects'!$M$55</f>
        <v>0</v>
      </c>
    </row>
    <row r="749" spans="1:14" x14ac:dyDescent="0.45">
      <c r="A749" s="223">
        <f>'Overview and definitions'!$C$4</f>
        <v>0</v>
      </c>
      <c r="B749" s="223">
        <f>'Overview and definitions'!$C$6</f>
        <v>0</v>
      </c>
      <c r="C749" s="223">
        <f>'Overview and definitions'!$C$7</f>
        <v>0</v>
      </c>
      <c r="D749" s="223" t="str">
        <f>'Data - connected objects'!$C$1</f>
        <v>Data questionnaire: Connected objects and devices</v>
      </c>
      <c r="E749" s="223" t="s">
        <v>1327</v>
      </c>
      <c r="F749">
        <v>748</v>
      </c>
      <c r="G749" t="str">
        <f>'Data - connected objects'!$B$55</f>
        <v>2.2.3.3.</v>
      </c>
      <c r="H749" s="224" t="s">
        <v>517</v>
      </c>
      <c r="I749" s="223"/>
      <c r="J749" s="223"/>
      <c r="K749" s="223" t="s">
        <v>585</v>
      </c>
      <c r="L749" t="s">
        <v>70</v>
      </c>
      <c r="M749" s="223" t="str">
        <f>'Data - connected objects'!$Q$37</f>
        <v>Q3 2025</v>
      </c>
      <c r="N749" s="223">
        <f>'Data - connected objects'!$Q$55</f>
        <v>0</v>
      </c>
    </row>
    <row r="750" spans="1:14" x14ac:dyDescent="0.45">
      <c r="A750" s="225">
        <f>'Overview and definitions'!$C$4</f>
        <v>0</v>
      </c>
      <c r="B750" s="225">
        <f>'Overview and definitions'!$C$6</f>
        <v>0</v>
      </c>
      <c r="C750" s="225">
        <f>'Overview and definitions'!$C$7</f>
        <v>0</v>
      </c>
      <c r="D750" s="225" t="str">
        <f>'Data - connected objects'!$C$1</f>
        <v>Data questionnaire: Connected objects and devices</v>
      </c>
      <c r="E750" s="225" t="s">
        <v>1327</v>
      </c>
      <c r="F750">
        <v>749</v>
      </c>
      <c r="G750" t="str">
        <f>'Data - connected objects'!$B$48</f>
        <v>2.2.1.1.</v>
      </c>
      <c r="H750" s="225" t="s">
        <v>514</v>
      </c>
      <c r="I750" s="225"/>
      <c r="J750" s="225"/>
      <c r="K750" s="225" t="s">
        <v>773</v>
      </c>
      <c r="L750" t="s">
        <v>70</v>
      </c>
      <c r="M750" s="225" t="str">
        <f>'Data - connected objects'!$E$37</f>
        <v>Q4 2024</v>
      </c>
      <c r="N750" s="225">
        <f>'Data - connected objects'!$F$48</f>
        <v>0</v>
      </c>
    </row>
    <row r="751" spans="1:14" x14ac:dyDescent="0.45">
      <c r="A751" s="223">
        <f>'Overview and definitions'!$C$4</f>
        <v>0</v>
      </c>
      <c r="B751" s="223">
        <f>'Overview and definitions'!$C$6</f>
        <v>0</v>
      </c>
      <c r="C751" s="223">
        <f>'Overview and definitions'!$C$7</f>
        <v>0</v>
      </c>
      <c r="D751" s="223" t="str">
        <f>'Data - connected objects'!$C$1</f>
        <v>Data questionnaire: Connected objects and devices</v>
      </c>
      <c r="E751" s="223" t="s">
        <v>1327</v>
      </c>
      <c r="F751">
        <v>750</v>
      </c>
      <c r="G751" t="str">
        <f>'Data - connected objects'!$B$48</f>
        <v>2.2.1.1.</v>
      </c>
      <c r="H751" s="224" t="s">
        <v>514</v>
      </c>
      <c r="I751" s="223"/>
      <c r="J751" s="223"/>
      <c r="K751" s="223" t="s">
        <v>773</v>
      </c>
      <c r="L751" t="s">
        <v>70</v>
      </c>
      <c r="M751" s="223" t="str">
        <f>'Data - connected objects'!$I$37</f>
        <v>Q1 2025</v>
      </c>
      <c r="N751" s="223">
        <f>'Data - connected objects'!$J$48</f>
        <v>0</v>
      </c>
    </row>
    <row r="752" spans="1:14" x14ac:dyDescent="0.45">
      <c r="A752" s="225">
        <f>'Overview and definitions'!$C$4</f>
        <v>0</v>
      </c>
      <c r="B752" s="225">
        <f>'Overview and definitions'!$C$6</f>
        <v>0</v>
      </c>
      <c r="C752" s="225">
        <f>'Overview and definitions'!$C$7</f>
        <v>0</v>
      </c>
      <c r="D752" s="225" t="str">
        <f>'Data - connected objects'!$C$1</f>
        <v>Data questionnaire: Connected objects and devices</v>
      </c>
      <c r="E752" s="225" t="s">
        <v>1327</v>
      </c>
      <c r="F752">
        <v>751</v>
      </c>
      <c r="G752" t="str">
        <f>'Data - connected objects'!$B$48</f>
        <v>2.2.1.1.</v>
      </c>
      <c r="H752" s="225" t="s">
        <v>514</v>
      </c>
      <c r="I752" s="225"/>
      <c r="J752" s="225"/>
      <c r="K752" s="225" t="s">
        <v>773</v>
      </c>
      <c r="L752" t="s">
        <v>70</v>
      </c>
      <c r="M752" s="225" t="str">
        <f>'Data - connected objects'!$M$37</f>
        <v>Q2 2025</v>
      </c>
      <c r="N752" s="225">
        <f>'Data - connected objects'!$N$48</f>
        <v>0</v>
      </c>
    </row>
    <row r="753" spans="1:14" x14ac:dyDescent="0.45">
      <c r="A753" s="223">
        <f>'Overview and definitions'!$C$4</f>
        <v>0</v>
      </c>
      <c r="B753" s="223">
        <f>'Overview and definitions'!$C$6</f>
        <v>0</v>
      </c>
      <c r="C753" s="223">
        <f>'Overview and definitions'!$C$7</f>
        <v>0</v>
      </c>
      <c r="D753" s="223" t="str">
        <f>'Data - connected objects'!$C$1</f>
        <v>Data questionnaire: Connected objects and devices</v>
      </c>
      <c r="E753" s="223" t="s">
        <v>1327</v>
      </c>
      <c r="F753">
        <v>752</v>
      </c>
      <c r="G753" t="str">
        <f>'Data - connected objects'!$B$48</f>
        <v>2.2.1.1.</v>
      </c>
      <c r="H753" s="224" t="s">
        <v>514</v>
      </c>
      <c r="I753" s="223"/>
      <c r="J753" s="223"/>
      <c r="K753" s="223" t="s">
        <v>773</v>
      </c>
      <c r="L753" t="s">
        <v>70</v>
      </c>
      <c r="M753" s="223" t="str">
        <f>'Data - connected objects'!$Q$37</f>
        <v>Q3 2025</v>
      </c>
      <c r="N753" s="223">
        <f>'Data - connected objects'!$R$48</f>
        <v>0</v>
      </c>
    </row>
    <row r="754" spans="1:14" x14ac:dyDescent="0.45">
      <c r="A754" s="225">
        <f>'Overview and definitions'!$C$4</f>
        <v>0</v>
      </c>
      <c r="B754" s="225">
        <f>'Overview and definitions'!$C$6</f>
        <v>0</v>
      </c>
      <c r="C754" s="225">
        <f>'Overview and definitions'!$C$7</f>
        <v>0</v>
      </c>
      <c r="D754" s="225" t="str">
        <f>'Data - connected objects'!$C$1</f>
        <v>Data questionnaire: Connected objects and devices</v>
      </c>
      <c r="E754" s="225" t="s">
        <v>1327</v>
      </c>
      <c r="F754">
        <v>753</v>
      </c>
      <c r="G754" t="str">
        <f>'Data - connected objects'!$B$49</f>
        <v>2.2.1.2.</v>
      </c>
      <c r="H754" s="225" t="s">
        <v>514</v>
      </c>
      <c r="I754" s="225"/>
      <c r="J754" s="225"/>
      <c r="K754" s="225" t="s">
        <v>773</v>
      </c>
      <c r="L754" t="s">
        <v>70</v>
      </c>
      <c r="M754" s="225" t="str">
        <f>'Data - connected objects'!$E$37</f>
        <v>Q4 2024</v>
      </c>
      <c r="N754" s="225">
        <f>'Data - connected objects'!$F$49</f>
        <v>0</v>
      </c>
    </row>
    <row r="755" spans="1:14" x14ac:dyDescent="0.45">
      <c r="A755" s="223">
        <f>'Overview and definitions'!$C$4</f>
        <v>0</v>
      </c>
      <c r="B755" s="223">
        <f>'Overview and definitions'!$C$6</f>
        <v>0</v>
      </c>
      <c r="C755" s="223">
        <f>'Overview and definitions'!$C$7</f>
        <v>0</v>
      </c>
      <c r="D755" s="223" t="str">
        <f>'Data - connected objects'!$C$1</f>
        <v>Data questionnaire: Connected objects and devices</v>
      </c>
      <c r="E755" s="223" t="s">
        <v>1327</v>
      </c>
      <c r="F755">
        <v>754</v>
      </c>
      <c r="G755" t="str">
        <f>'Data - connected objects'!$B$49</f>
        <v>2.2.1.2.</v>
      </c>
      <c r="H755" s="224" t="s">
        <v>514</v>
      </c>
      <c r="I755" s="223"/>
      <c r="J755" s="223"/>
      <c r="K755" s="223" t="s">
        <v>773</v>
      </c>
      <c r="L755" t="s">
        <v>70</v>
      </c>
      <c r="M755" s="223" t="str">
        <f>'Data - connected objects'!$I$37</f>
        <v>Q1 2025</v>
      </c>
      <c r="N755" s="223">
        <f>'Data - connected objects'!$J$49</f>
        <v>0</v>
      </c>
    </row>
    <row r="756" spans="1:14" x14ac:dyDescent="0.45">
      <c r="A756" s="225">
        <f>'Overview and definitions'!$C$4</f>
        <v>0</v>
      </c>
      <c r="B756" s="225">
        <f>'Overview and definitions'!$C$6</f>
        <v>0</v>
      </c>
      <c r="C756" s="225">
        <f>'Overview and definitions'!$C$7</f>
        <v>0</v>
      </c>
      <c r="D756" s="225" t="str">
        <f>'Data - connected objects'!$C$1</f>
        <v>Data questionnaire: Connected objects and devices</v>
      </c>
      <c r="E756" s="225" t="s">
        <v>1327</v>
      </c>
      <c r="F756">
        <v>755</v>
      </c>
      <c r="G756" t="str">
        <f>'Data - connected objects'!$B$49</f>
        <v>2.2.1.2.</v>
      </c>
      <c r="H756" s="225" t="s">
        <v>514</v>
      </c>
      <c r="I756" s="225"/>
      <c r="J756" s="225"/>
      <c r="K756" s="225" t="s">
        <v>773</v>
      </c>
      <c r="L756" t="s">
        <v>70</v>
      </c>
      <c r="M756" s="225" t="str">
        <f>'Data - connected objects'!$M$37</f>
        <v>Q2 2025</v>
      </c>
      <c r="N756" s="225">
        <f>'Data - connected objects'!$N$49</f>
        <v>0</v>
      </c>
    </row>
    <row r="757" spans="1:14" x14ac:dyDescent="0.45">
      <c r="A757" s="223">
        <f>'Overview and definitions'!$C$4</f>
        <v>0</v>
      </c>
      <c r="B757" s="223">
        <f>'Overview and definitions'!$C$6</f>
        <v>0</v>
      </c>
      <c r="C757" s="223">
        <f>'Overview and definitions'!$C$7</f>
        <v>0</v>
      </c>
      <c r="D757" s="223" t="str">
        <f>'Data - connected objects'!$C$1</f>
        <v>Data questionnaire: Connected objects and devices</v>
      </c>
      <c r="E757" s="223" t="s">
        <v>1327</v>
      </c>
      <c r="F757">
        <v>756</v>
      </c>
      <c r="G757" t="str">
        <f>'Data - connected objects'!$B$49</f>
        <v>2.2.1.2.</v>
      </c>
      <c r="H757" s="224" t="s">
        <v>514</v>
      </c>
      <c r="I757" s="223"/>
      <c r="J757" s="223"/>
      <c r="K757" s="223" t="s">
        <v>773</v>
      </c>
      <c r="L757" t="s">
        <v>70</v>
      </c>
      <c r="M757" s="223" t="str">
        <f>'Data - connected objects'!$Q$37</f>
        <v>Q3 2025</v>
      </c>
      <c r="N757" s="223">
        <f>'Data - connected objects'!$R$49</f>
        <v>0</v>
      </c>
    </row>
    <row r="758" spans="1:14" x14ac:dyDescent="0.45">
      <c r="A758" s="225">
        <f>'Overview and definitions'!$C$4</f>
        <v>0</v>
      </c>
      <c r="B758" s="225">
        <f>'Overview and definitions'!$C$6</f>
        <v>0</v>
      </c>
      <c r="C758" s="225">
        <f>'Overview and definitions'!$C$7</f>
        <v>0</v>
      </c>
      <c r="D758" s="225" t="str">
        <f>'Data - connected objects'!$C$1</f>
        <v>Data questionnaire: Connected objects and devices</v>
      </c>
      <c r="E758" s="225" t="s">
        <v>1327</v>
      </c>
      <c r="F758">
        <v>757</v>
      </c>
      <c r="G758" t="str">
        <f>'Data - connected objects'!$B$51</f>
        <v>2.2.2.</v>
      </c>
      <c r="H758" s="225" t="s">
        <v>514</v>
      </c>
      <c r="I758" s="225"/>
      <c r="J758" s="225"/>
      <c r="K758" s="225" t="s">
        <v>521</v>
      </c>
      <c r="L758" t="s">
        <v>70</v>
      </c>
      <c r="M758" s="225" t="str">
        <f>'Data - connected objects'!$E$37</f>
        <v>Q4 2024</v>
      </c>
      <c r="N758" s="225">
        <f>'Data - connected objects'!$F$51</f>
        <v>0</v>
      </c>
    </row>
    <row r="759" spans="1:14" x14ac:dyDescent="0.45">
      <c r="A759" s="223">
        <f>'Overview and definitions'!$C$4</f>
        <v>0</v>
      </c>
      <c r="B759" s="223">
        <f>'Overview and definitions'!$C$6</f>
        <v>0</v>
      </c>
      <c r="C759" s="223">
        <f>'Overview and definitions'!$C$7</f>
        <v>0</v>
      </c>
      <c r="D759" s="223" t="str">
        <f>'Data - connected objects'!$C$1</f>
        <v>Data questionnaire: Connected objects and devices</v>
      </c>
      <c r="E759" s="223" t="s">
        <v>1327</v>
      </c>
      <c r="F759">
        <v>758</v>
      </c>
      <c r="G759" t="str">
        <f>'Data - connected objects'!$B$51</f>
        <v>2.2.2.</v>
      </c>
      <c r="H759" s="224" t="s">
        <v>514</v>
      </c>
      <c r="I759" s="223"/>
      <c r="J759" s="223"/>
      <c r="K759" s="223" t="s">
        <v>521</v>
      </c>
      <c r="L759" t="s">
        <v>70</v>
      </c>
      <c r="M759" s="223" t="str">
        <f>'Data - connected objects'!$I$37</f>
        <v>Q1 2025</v>
      </c>
      <c r="N759" s="223">
        <f>'Data - connected objects'!$J$51</f>
        <v>0</v>
      </c>
    </row>
    <row r="760" spans="1:14" x14ac:dyDescent="0.45">
      <c r="A760" s="225">
        <f>'Overview and definitions'!$C$4</f>
        <v>0</v>
      </c>
      <c r="B760" s="225">
        <f>'Overview and definitions'!$C$6</f>
        <v>0</v>
      </c>
      <c r="C760" s="225">
        <f>'Overview and definitions'!$C$7</f>
        <v>0</v>
      </c>
      <c r="D760" s="225" t="str">
        <f>'Data - connected objects'!$C$1</f>
        <v>Data questionnaire: Connected objects and devices</v>
      </c>
      <c r="E760" s="225" t="s">
        <v>1327</v>
      </c>
      <c r="F760">
        <v>759</v>
      </c>
      <c r="G760" t="str">
        <f>'Data - connected objects'!$B$51</f>
        <v>2.2.2.</v>
      </c>
      <c r="H760" s="225" t="s">
        <v>514</v>
      </c>
      <c r="I760" s="225"/>
      <c r="J760" s="225"/>
      <c r="K760" s="225" t="s">
        <v>521</v>
      </c>
      <c r="L760" t="s">
        <v>70</v>
      </c>
      <c r="M760" s="225" t="str">
        <f>'Data - connected objects'!$M$37</f>
        <v>Q2 2025</v>
      </c>
      <c r="N760" s="225">
        <f>'Data - connected objects'!$N$51</f>
        <v>0</v>
      </c>
    </row>
    <row r="761" spans="1:14" x14ac:dyDescent="0.45">
      <c r="A761" s="223">
        <f>'Overview and definitions'!$C$4</f>
        <v>0</v>
      </c>
      <c r="B761" s="223">
        <f>'Overview and definitions'!$C$6</f>
        <v>0</v>
      </c>
      <c r="C761" s="223">
        <f>'Overview and definitions'!$C$7</f>
        <v>0</v>
      </c>
      <c r="D761" s="223" t="str">
        <f>'Data - connected objects'!$C$1</f>
        <v>Data questionnaire: Connected objects and devices</v>
      </c>
      <c r="E761" s="223" t="s">
        <v>1327</v>
      </c>
      <c r="F761">
        <v>760</v>
      </c>
      <c r="G761" t="str">
        <f>'Data - connected objects'!$B$51</f>
        <v>2.2.2.</v>
      </c>
      <c r="H761" s="224" t="s">
        <v>514</v>
      </c>
      <c r="I761" s="223"/>
      <c r="J761" s="223"/>
      <c r="K761" s="223" t="s">
        <v>521</v>
      </c>
      <c r="L761" t="s">
        <v>70</v>
      </c>
      <c r="M761" s="223" t="str">
        <f>'Data - connected objects'!$Q$37</f>
        <v>Q3 2025</v>
      </c>
      <c r="N761" s="223">
        <f>'Data - connected objects'!$R$51</f>
        <v>0</v>
      </c>
    </row>
    <row r="762" spans="1:14" x14ac:dyDescent="0.45">
      <c r="A762" s="225">
        <f>'Overview and definitions'!$C$4</f>
        <v>0</v>
      </c>
      <c r="B762" s="225">
        <f>'Overview and definitions'!$C$6</f>
        <v>0</v>
      </c>
      <c r="C762" s="225">
        <f>'Overview and definitions'!$C$7</f>
        <v>0</v>
      </c>
      <c r="D762" s="225" t="str">
        <f>'Data - connected objects'!$C$1</f>
        <v>Data questionnaire: Connected objects and devices</v>
      </c>
      <c r="E762" s="225" t="s">
        <v>1327</v>
      </c>
      <c r="F762">
        <v>761</v>
      </c>
      <c r="G762" t="str">
        <f>'Data - connected objects'!$B$53</f>
        <v>2.2.3.1.</v>
      </c>
      <c r="H762" s="225" t="s">
        <v>514</v>
      </c>
      <c r="I762" s="225"/>
      <c r="J762" s="225"/>
      <c r="K762" s="225" t="s">
        <v>585</v>
      </c>
      <c r="L762" t="s">
        <v>70</v>
      </c>
      <c r="M762" s="225" t="str">
        <f>'Data - connected objects'!$E$37</f>
        <v>Q4 2024</v>
      </c>
      <c r="N762" s="225">
        <f>'Data - connected objects'!$F$53</f>
        <v>0</v>
      </c>
    </row>
    <row r="763" spans="1:14" x14ac:dyDescent="0.45">
      <c r="A763" s="223">
        <f>'Overview and definitions'!$C$4</f>
        <v>0</v>
      </c>
      <c r="B763" s="223">
        <f>'Overview and definitions'!$C$6</f>
        <v>0</v>
      </c>
      <c r="C763" s="223">
        <f>'Overview and definitions'!$C$7</f>
        <v>0</v>
      </c>
      <c r="D763" s="223" t="str">
        <f>'Data - connected objects'!$C$1</f>
        <v>Data questionnaire: Connected objects and devices</v>
      </c>
      <c r="E763" s="223" t="s">
        <v>1327</v>
      </c>
      <c r="F763">
        <v>762</v>
      </c>
      <c r="G763" t="str">
        <f>'Data - connected objects'!$B$53</f>
        <v>2.2.3.1.</v>
      </c>
      <c r="H763" s="224" t="s">
        <v>514</v>
      </c>
      <c r="I763" s="223"/>
      <c r="J763" s="223"/>
      <c r="K763" s="223" t="s">
        <v>585</v>
      </c>
      <c r="L763" t="s">
        <v>70</v>
      </c>
      <c r="M763" s="223" t="str">
        <f>'Data - connected objects'!$I$37</f>
        <v>Q1 2025</v>
      </c>
      <c r="N763" s="223">
        <f>'Data - connected objects'!$J$53</f>
        <v>0</v>
      </c>
    </row>
    <row r="764" spans="1:14" x14ac:dyDescent="0.45">
      <c r="A764" s="225">
        <f>'Overview and definitions'!$C$4</f>
        <v>0</v>
      </c>
      <c r="B764" s="225">
        <f>'Overview and definitions'!$C$6</f>
        <v>0</v>
      </c>
      <c r="C764" s="225">
        <f>'Overview and definitions'!$C$7</f>
        <v>0</v>
      </c>
      <c r="D764" s="225" t="str">
        <f>'Data - connected objects'!$C$1</f>
        <v>Data questionnaire: Connected objects and devices</v>
      </c>
      <c r="E764" s="225" t="s">
        <v>1327</v>
      </c>
      <c r="F764">
        <v>763</v>
      </c>
      <c r="G764" t="str">
        <f>'Data - connected objects'!$B$53</f>
        <v>2.2.3.1.</v>
      </c>
      <c r="H764" s="225" t="s">
        <v>514</v>
      </c>
      <c r="I764" s="225"/>
      <c r="J764" s="225"/>
      <c r="K764" s="225" t="s">
        <v>585</v>
      </c>
      <c r="L764" t="s">
        <v>70</v>
      </c>
      <c r="M764" s="225" t="str">
        <f>'Data - connected objects'!$M$37</f>
        <v>Q2 2025</v>
      </c>
      <c r="N764" s="225">
        <f>'Data - connected objects'!$N$53</f>
        <v>0</v>
      </c>
    </row>
    <row r="765" spans="1:14" x14ac:dyDescent="0.45">
      <c r="A765" s="223">
        <f>'Overview and definitions'!$C$4</f>
        <v>0</v>
      </c>
      <c r="B765" s="223">
        <f>'Overview and definitions'!$C$6</f>
        <v>0</v>
      </c>
      <c r="C765" s="223">
        <f>'Overview and definitions'!$C$7</f>
        <v>0</v>
      </c>
      <c r="D765" s="223" t="str">
        <f>'Data - connected objects'!$C$1</f>
        <v>Data questionnaire: Connected objects and devices</v>
      </c>
      <c r="E765" s="223" t="s">
        <v>1327</v>
      </c>
      <c r="F765">
        <v>764</v>
      </c>
      <c r="G765" t="str">
        <f>'Data - connected objects'!$B$53</f>
        <v>2.2.3.1.</v>
      </c>
      <c r="H765" s="224" t="s">
        <v>514</v>
      </c>
      <c r="I765" s="223"/>
      <c r="J765" s="223"/>
      <c r="K765" s="223" t="s">
        <v>585</v>
      </c>
      <c r="L765" t="s">
        <v>70</v>
      </c>
      <c r="M765" s="223" t="str">
        <f>'Data - connected objects'!$Q$37</f>
        <v>Q3 2025</v>
      </c>
      <c r="N765" s="223">
        <f>'Data - connected objects'!$R$53</f>
        <v>0</v>
      </c>
    </row>
    <row r="766" spans="1:14" x14ac:dyDescent="0.45">
      <c r="A766" s="225">
        <f>'Overview and definitions'!$C$4</f>
        <v>0</v>
      </c>
      <c r="B766" s="225">
        <f>'Overview and definitions'!$C$6</f>
        <v>0</v>
      </c>
      <c r="C766" s="225">
        <f>'Overview and definitions'!$C$7</f>
        <v>0</v>
      </c>
      <c r="D766" s="225" t="str">
        <f>'Data - connected objects'!$C$1</f>
        <v>Data questionnaire: Connected objects and devices</v>
      </c>
      <c r="E766" s="225" t="s">
        <v>1327</v>
      </c>
      <c r="F766">
        <v>765</v>
      </c>
      <c r="G766" t="str">
        <f>'Data - connected objects'!$B$54</f>
        <v>2.2.3.2.</v>
      </c>
      <c r="H766" s="225" t="s">
        <v>514</v>
      </c>
      <c r="I766" s="225"/>
      <c r="J766" s="225"/>
      <c r="K766" s="223" t="s">
        <v>585</v>
      </c>
      <c r="L766" t="s">
        <v>70</v>
      </c>
      <c r="M766" s="225" t="str">
        <f>'Data - connected objects'!$E$37</f>
        <v>Q4 2024</v>
      </c>
      <c r="N766" s="225">
        <f>'Data - connected objects'!$F$54</f>
        <v>0</v>
      </c>
    </row>
    <row r="767" spans="1:14" x14ac:dyDescent="0.45">
      <c r="A767" s="223">
        <f>'Overview and definitions'!$C$4</f>
        <v>0</v>
      </c>
      <c r="B767" s="223">
        <f>'Overview and definitions'!$C$6</f>
        <v>0</v>
      </c>
      <c r="C767" s="223">
        <f>'Overview and definitions'!$C$7</f>
        <v>0</v>
      </c>
      <c r="D767" s="223" t="str">
        <f>'Data - connected objects'!$C$1</f>
        <v>Data questionnaire: Connected objects and devices</v>
      </c>
      <c r="E767" s="223" t="s">
        <v>1327</v>
      </c>
      <c r="F767">
        <v>766</v>
      </c>
      <c r="G767" t="str">
        <f>'Data - connected objects'!$B$54</f>
        <v>2.2.3.2.</v>
      </c>
      <c r="H767" s="224" t="s">
        <v>514</v>
      </c>
      <c r="I767" s="223"/>
      <c r="J767" s="223"/>
      <c r="K767" s="223" t="s">
        <v>585</v>
      </c>
      <c r="L767" t="s">
        <v>70</v>
      </c>
      <c r="M767" s="223" t="str">
        <f>'Data - connected objects'!$I$37</f>
        <v>Q1 2025</v>
      </c>
      <c r="N767" s="223">
        <f>'Data - connected objects'!$J$54</f>
        <v>0</v>
      </c>
    </row>
    <row r="768" spans="1:14" x14ac:dyDescent="0.45">
      <c r="A768" s="225">
        <f>'Overview and definitions'!$C$4</f>
        <v>0</v>
      </c>
      <c r="B768" s="225">
        <f>'Overview and definitions'!$C$6</f>
        <v>0</v>
      </c>
      <c r="C768" s="225">
        <f>'Overview and definitions'!$C$7</f>
        <v>0</v>
      </c>
      <c r="D768" s="225" t="str">
        <f>'Data - connected objects'!$C$1</f>
        <v>Data questionnaire: Connected objects and devices</v>
      </c>
      <c r="E768" s="225" t="s">
        <v>1327</v>
      </c>
      <c r="F768">
        <v>767</v>
      </c>
      <c r="G768" t="str">
        <f>'Data - connected objects'!$B$54</f>
        <v>2.2.3.2.</v>
      </c>
      <c r="H768" s="225" t="s">
        <v>514</v>
      </c>
      <c r="I768" s="225"/>
      <c r="J768" s="225"/>
      <c r="K768" s="223" t="s">
        <v>585</v>
      </c>
      <c r="L768" t="s">
        <v>70</v>
      </c>
      <c r="M768" s="225" t="str">
        <f>'Data - connected objects'!$M$37</f>
        <v>Q2 2025</v>
      </c>
      <c r="N768" s="225">
        <f>'Data - connected objects'!$N$54</f>
        <v>0</v>
      </c>
    </row>
    <row r="769" spans="1:14" x14ac:dyDescent="0.45">
      <c r="A769" s="223">
        <f>'Overview and definitions'!$C$4</f>
        <v>0</v>
      </c>
      <c r="B769" s="223">
        <f>'Overview and definitions'!$C$6</f>
        <v>0</v>
      </c>
      <c r="C769" s="223">
        <f>'Overview and definitions'!$C$7</f>
        <v>0</v>
      </c>
      <c r="D769" s="223" t="str">
        <f>'Data - connected objects'!$C$1</f>
        <v>Data questionnaire: Connected objects and devices</v>
      </c>
      <c r="E769" s="223" t="s">
        <v>1327</v>
      </c>
      <c r="F769">
        <v>768</v>
      </c>
      <c r="G769" t="str">
        <f>'Data - connected objects'!$B$54</f>
        <v>2.2.3.2.</v>
      </c>
      <c r="H769" s="224" t="s">
        <v>514</v>
      </c>
      <c r="I769" s="223"/>
      <c r="J769" s="223"/>
      <c r="K769" s="223" t="s">
        <v>585</v>
      </c>
      <c r="L769" t="s">
        <v>70</v>
      </c>
      <c r="M769" s="223" t="str">
        <f>'Data - connected objects'!$Q$37</f>
        <v>Q3 2025</v>
      </c>
      <c r="N769" s="223">
        <f>'Data - connected objects'!$R$54</f>
        <v>0</v>
      </c>
    </row>
    <row r="770" spans="1:14" x14ac:dyDescent="0.45">
      <c r="A770" s="225">
        <f>'Overview and definitions'!$C$4</f>
        <v>0</v>
      </c>
      <c r="B770" s="225">
        <f>'Overview and definitions'!$C$6</f>
        <v>0</v>
      </c>
      <c r="C770" s="225">
        <f>'Overview and definitions'!$C$7</f>
        <v>0</v>
      </c>
      <c r="D770" s="225" t="str">
        <f>'Data - connected objects'!$C$1</f>
        <v>Data questionnaire: Connected objects and devices</v>
      </c>
      <c r="E770" s="225" t="s">
        <v>1327</v>
      </c>
      <c r="F770">
        <v>769</v>
      </c>
      <c r="G770" t="str">
        <f>'Data - connected objects'!$B$55</f>
        <v>2.2.3.3.</v>
      </c>
      <c r="H770" s="225" t="s">
        <v>514</v>
      </c>
      <c r="I770" s="225"/>
      <c r="J770" s="225"/>
      <c r="K770" s="225" t="s">
        <v>585</v>
      </c>
      <c r="L770" t="s">
        <v>70</v>
      </c>
      <c r="M770" s="225" t="str">
        <f>'Data - connected objects'!$E$37</f>
        <v>Q4 2024</v>
      </c>
      <c r="N770" s="225">
        <f>'Data - connected objects'!$F$55</f>
        <v>0</v>
      </c>
    </row>
    <row r="771" spans="1:14" x14ac:dyDescent="0.45">
      <c r="A771" s="223">
        <f>'Overview and definitions'!$C$4</f>
        <v>0</v>
      </c>
      <c r="B771" s="223">
        <f>'Overview and definitions'!$C$6</f>
        <v>0</v>
      </c>
      <c r="C771" s="223">
        <f>'Overview and definitions'!$C$7</f>
        <v>0</v>
      </c>
      <c r="D771" s="223" t="str">
        <f>'Data - connected objects'!$C$1</f>
        <v>Data questionnaire: Connected objects and devices</v>
      </c>
      <c r="E771" s="223" t="s">
        <v>1327</v>
      </c>
      <c r="F771">
        <v>770</v>
      </c>
      <c r="G771" t="str">
        <f>'Data - connected objects'!$B$55</f>
        <v>2.2.3.3.</v>
      </c>
      <c r="H771" s="224" t="s">
        <v>514</v>
      </c>
      <c r="I771" s="223"/>
      <c r="J771" s="223"/>
      <c r="K771" s="223" t="s">
        <v>585</v>
      </c>
      <c r="L771" t="s">
        <v>70</v>
      </c>
      <c r="M771" s="223" t="str">
        <f>'Data - connected objects'!$I$37</f>
        <v>Q1 2025</v>
      </c>
      <c r="N771" s="223">
        <f>'Data - connected objects'!$J$55</f>
        <v>0</v>
      </c>
    </row>
    <row r="772" spans="1:14" x14ac:dyDescent="0.45">
      <c r="A772" s="225">
        <f>'Overview and definitions'!$C$4</f>
        <v>0</v>
      </c>
      <c r="B772" s="225">
        <f>'Overview and definitions'!$C$6</f>
        <v>0</v>
      </c>
      <c r="C772" s="225">
        <f>'Overview and definitions'!$C$7</f>
        <v>0</v>
      </c>
      <c r="D772" s="225" t="str">
        <f>'Data - connected objects'!$C$1</f>
        <v>Data questionnaire: Connected objects and devices</v>
      </c>
      <c r="E772" s="225" t="s">
        <v>1327</v>
      </c>
      <c r="F772">
        <v>771</v>
      </c>
      <c r="G772" t="str">
        <f>'Data - connected objects'!$B$55</f>
        <v>2.2.3.3.</v>
      </c>
      <c r="H772" s="225" t="s">
        <v>514</v>
      </c>
      <c r="I772" s="225"/>
      <c r="J772" s="225"/>
      <c r="K772" s="225" t="s">
        <v>585</v>
      </c>
      <c r="L772" t="s">
        <v>70</v>
      </c>
      <c r="M772" s="225" t="str">
        <f>'Data - connected objects'!$M$37</f>
        <v>Q2 2025</v>
      </c>
      <c r="N772" s="225">
        <f>'Data - connected objects'!$N$55</f>
        <v>0</v>
      </c>
    </row>
    <row r="773" spans="1:14" x14ac:dyDescent="0.45">
      <c r="A773" s="223">
        <f>'Overview and definitions'!$C$4</f>
        <v>0</v>
      </c>
      <c r="B773" s="223">
        <f>'Overview and definitions'!$C$6</f>
        <v>0</v>
      </c>
      <c r="C773" s="223">
        <f>'Overview and definitions'!$C$7</f>
        <v>0</v>
      </c>
      <c r="D773" s="223" t="str">
        <f>'Data - connected objects'!$C$1</f>
        <v>Data questionnaire: Connected objects and devices</v>
      </c>
      <c r="E773" s="223" t="s">
        <v>1327</v>
      </c>
      <c r="F773">
        <v>772</v>
      </c>
      <c r="G773" t="str">
        <f>'Data - connected objects'!$B$55</f>
        <v>2.2.3.3.</v>
      </c>
      <c r="H773" s="224" t="s">
        <v>514</v>
      </c>
      <c r="I773" s="223"/>
      <c r="J773" s="223"/>
      <c r="K773" s="223" t="s">
        <v>585</v>
      </c>
      <c r="L773" t="s">
        <v>70</v>
      </c>
      <c r="M773" s="223" t="str">
        <f>'Data - connected objects'!$Q$37</f>
        <v>Q3 2025</v>
      </c>
      <c r="N773" s="223">
        <f>'Data - connected objects'!$R$55</f>
        <v>0</v>
      </c>
    </row>
    <row r="774" spans="1:14" x14ac:dyDescent="0.45">
      <c r="A774" s="225">
        <f>'Overview and definitions'!$C$4</f>
        <v>0</v>
      </c>
      <c r="B774" s="225">
        <f>'Overview and definitions'!$C$6</f>
        <v>0</v>
      </c>
      <c r="C774" s="225">
        <f>'Overview and definitions'!$C$7</f>
        <v>0</v>
      </c>
      <c r="D774" s="225" t="str">
        <f>'Data - connected objects'!$C$1</f>
        <v>Data questionnaire: Connected objects and devices</v>
      </c>
      <c r="E774" s="225" t="s">
        <v>1327</v>
      </c>
      <c r="F774">
        <v>773</v>
      </c>
      <c r="G774" t="str">
        <f>'Data - connected objects'!$B$57</f>
        <v>2.2.4.</v>
      </c>
      <c r="H774" s="225" t="s">
        <v>514</v>
      </c>
      <c r="I774" s="225"/>
      <c r="J774" s="225"/>
      <c r="K774" s="225" t="s">
        <v>1318</v>
      </c>
      <c r="L774" t="s">
        <v>70</v>
      </c>
      <c r="M774" s="225" t="str">
        <f>'Data - connected objects'!$E$37</f>
        <v>Q4 2024</v>
      </c>
      <c r="N774" s="225">
        <f>'Data - connected objects'!$F$57</f>
        <v>0</v>
      </c>
    </row>
    <row r="775" spans="1:14" x14ac:dyDescent="0.45">
      <c r="A775" s="223">
        <f>'Overview and definitions'!$C$4</f>
        <v>0</v>
      </c>
      <c r="B775" s="223">
        <f>'Overview and definitions'!$C$6</f>
        <v>0</v>
      </c>
      <c r="C775" s="223">
        <f>'Overview and definitions'!$C$7</f>
        <v>0</v>
      </c>
      <c r="D775" s="223" t="str">
        <f>'Data - connected objects'!$C$1</f>
        <v>Data questionnaire: Connected objects and devices</v>
      </c>
      <c r="E775" s="223" t="s">
        <v>1327</v>
      </c>
      <c r="F775">
        <v>774</v>
      </c>
      <c r="G775" t="str">
        <f>'Data - connected objects'!$B$57</f>
        <v>2.2.4.</v>
      </c>
      <c r="H775" s="224" t="s">
        <v>514</v>
      </c>
      <c r="I775" s="223"/>
      <c r="J775" s="223"/>
      <c r="K775" s="223" t="s">
        <v>1318</v>
      </c>
      <c r="L775" t="s">
        <v>70</v>
      </c>
      <c r="M775" s="223" t="str">
        <f>'Data - connected objects'!$I$37</f>
        <v>Q1 2025</v>
      </c>
      <c r="N775" s="223">
        <f>'Data - connected objects'!$J$57</f>
        <v>0</v>
      </c>
    </row>
    <row r="776" spans="1:14" x14ac:dyDescent="0.45">
      <c r="A776" s="225">
        <f>'Overview and definitions'!$C$4</f>
        <v>0</v>
      </c>
      <c r="B776" s="225">
        <f>'Overview and definitions'!$C$6</f>
        <v>0</v>
      </c>
      <c r="C776" s="225">
        <f>'Overview and definitions'!$C$7</f>
        <v>0</v>
      </c>
      <c r="D776" s="225" t="str">
        <f>'Data - connected objects'!$C$1</f>
        <v>Data questionnaire: Connected objects and devices</v>
      </c>
      <c r="E776" s="225" t="s">
        <v>1327</v>
      </c>
      <c r="F776">
        <v>775</v>
      </c>
      <c r="G776" t="str">
        <f>'Data - connected objects'!$B$57</f>
        <v>2.2.4.</v>
      </c>
      <c r="H776" s="225" t="s">
        <v>514</v>
      </c>
      <c r="I776" s="225"/>
      <c r="J776" s="225"/>
      <c r="K776" s="225" t="s">
        <v>1318</v>
      </c>
      <c r="L776" t="s">
        <v>70</v>
      </c>
      <c r="M776" s="225" t="str">
        <f>'Data - connected objects'!$M$37</f>
        <v>Q2 2025</v>
      </c>
      <c r="N776" s="225">
        <f>'Data - connected objects'!$N$57</f>
        <v>0</v>
      </c>
    </row>
    <row r="777" spans="1:14" x14ac:dyDescent="0.45">
      <c r="A777" s="223">
        <f>'Overview and definitions'!$C$4</f>
        <v>0</v>
      </c>
      <c r="B777" s="223">
        <f>'Overview and definitions'!$C$6</f>
        <v>0</v>
      </c>
      <c r="C777" s="223">
        <f>'Overview and definitions'!$C$7</f>
        <v>0</v>
      </c>
      <c r="D777" s="223" t="str">
        <f>'Data - connected objects'!$C$1</f>
        <v>Data questionnaire: Connected objects and devices</v>
      </c>
      <c r="E777" s="223" t="s">
        <v>1327</v>
      </c>
      <c r="F777">
        <v>776</v>
      </c>
      <c r="G777" t="str">
        <f>'Data - connected objects'!$B$57</f>
        <v>2.2.4.</v>
      </c>
      <c r="H777" s="224" t="s">
        <v>514</v>
      </c>
      <c r="I777" s="223"/>
      <c r="J777" s="223"/>
      <c r="K777" s="223" t="s">
        <v>1318</v>
      </c>
      <c r="L777" t="s">
        <v>70</v>
      </c>
      <c r="M777" s="223" t="str">
        <f>'Data - connected objects'!$Q$37</f>
        <v>Q3 2025</v>
      </c>
      <c r="N777" s="223">
        <f>'Data - connected objects'!$R$57</f>
        <v>0</v>
      </c>
    </row>
    <row r="778" spans="1:14" x14ac:dyDescent="0.45">
      <c r="A778" s="225">
        <f>'Overview and definitions'!$C$4</f>
        <v>0</v>
      </c>
      <c r="B778" s="225">
        <f>'Overview and definitions'!$C$6</f>
        <v>0</v>
      </c>
      <c r="C778" s="225">
        <f>'Overview and definitions'!$C$7</f>
        <v>0</v>
      </c>
      <c r="D778" s="225" t="str">
        <f>'Data - connected objects'!$C$1</f>
        <v>Data questionnaire: Connected objects and devices</v>
      </c>
      <c r="E778" s="225" t="s">
        <v>1327</v>
      </c>
      <c r="F778">
        <v>777</v>
      </c>
      <c r="G778" t="str">
        <f>'Data - connected objects'!$B$61</f>
        <v>2.3.1.1.</v>
      </c>
      <c r="H778" s="225" t="s">
        <v>517</v>
      </c>
      <c r="I778" s="225"/>
      <c r="J778" s="225"/>
      <c r="K778" s="225" t="s">
        <v>773</v>
      </c>
      <c r="L778" t="s">
        <v>667</v>
      </c>
      <c r="M778" s="225" t="str">
        <f>'Data - connected objects'!$E$37</f>
        <v>Q4 2024</v>
      </c>
      <c r="N778" s="225">
        <f>'Data - connected objects'!$E$61</f>
        <v>0</v>
      </c>
    </row>
    <row r="779" spans="1:14" x14ac:dyDescent="0.45">
      <c r="A779" s="223">
        <f>'Overview and definitions'!$C$4</f>
        <v>0</v>
      </c>
      <c r="B779" s="223">
        <f>'Overview and definitions'!$C$6</f>
        <v>0</v>
      </c>
      <c r="C779" s="223">
        <f>'Overview and definitions'!$C$7</f>
        <v>0</v>
      </c>
      <c r="D779" s="223" t="str">
        <f>'Data - connected objects'!$C$1</f>
        <v>Data questionnaire: Connected objects and devices</v>
      </c>
      <c r="E779" s="223" t="s">
        <v>1327</v>
      </c>
      <c r="F779">
        <v>778</v>
      </c>
      <c r="G779" t="str">
        <f>'Data - connected objects'!$B$61</f>
        <v>2.3.1.1.</v>
      </c>
      <c r="H779" s="224" t="s">
        <v>517</v>
      </c>
      <c r="I779" s="223"/>
      <c r="J779" s="223"/>
      <c r="K779" s="223" t="s">
        <v>773</v>
      </c>
      <c r="L779" t="s">
        <v>667</v>
      </c>
      <c r="M779" s="223" t="str">
        <f>'Data - connected objects'!$I$37</f>
        <v>Q1 2025</v>
      </c>
      <c r="N779" s="223">
        <f>'Data - connected objects'!$I$61</f>
        <v>0</v>
      </c>
    </row>
    <row r="780" spans="1:14" x14ac:dyDescent="0.45">
      <c r="A780" s="225">
        <f>'Overview and definitions'!$C$4</f>
        <v>0</v>
      </c>
      <c r="B780" s="225">
        <f>'Overview and definitions'!$C$6</f>
        <v>0</v>
      </c>
      <c r="C780" s="225">
        <f>'Overview and definitions'!$C$7</f>
        <v>0</v>
      </c>
      <c r="D780" s="225" t="str">
        <f>'Data - connected objects'!$C$1</f>
        <v>Data questionnaire: Connected objects and devices</v>
      </c>
      <c r="E780" s="225" t="s">
        <v>1327</v>
      </c>
      <c r="F780">
        <v>779</v>
      </c>
      <c r="G780" t="str">
        <f>'Data - connected objects'!$B$61</f>
        <v>2.3.1.1.</v>
      </c>
      <c r="H780" s="225" t="s">
        <v>517</v>
      </c>
      <c r="I780" s="225"/>
      <c r="J780" s="225"/>
      <c r="K780" s="225" t="s">
        <v>773</v>
      </c>
      <c r="L780" t="s">
        <v>667</v>
      </c>
      <c r="M780" s="225" t="str">
        <f>'Data - connected objects'!$M$37</f>
        <v>Q2 2025</v>
      </c>
      <c r="N780" s="225">
        <f>'Data - connected objects'!$M$61</f>
        <v>0</v>
      </c>
    </row>
    <row r="781" spans="1:14" x14ac:dyDescent="0.45">
      <c r="A781" s="223">
        <f>'Overview and definitions'!$C$4</f>
        <v>0</v>
      </c>
      <c r="B781" s="223">
        <f>'Overview and definitions'!$C$6</f>
        <v>0</v>
      </c>
      <c r="C781" s="223">
        <f>'Overview and definitions'!$C$7</f>
        <v>0</v>
      </c>
      <c r="D781" s="223" t="str">
        <f>'Data - connected objects'!$C$1</f>
        <v>Data questionnaire: Connected objects and devices</v>
      </c>
      <c r="E781" s="223" t="s">
        <v>1327</v>
      </c>
      <c r="F781">
        <v>780</v>
      </c>
      <c r="G781" t="str">
        <f>'Data - connected objects'!$B$61</f>
        <v>2.3.1.1.</v>
      </c>
      <c r="H781" s="224" t="s">
        <v>517</v>
      </c>
      <c r="I781" s="223"/>
      <c r="J781" s="223"/>
      <c r="K781" s="223" t="s">
        <v>773</v>
      </c>
      <c r="L781" t="s">
        <v>667</v>
      </c>
      <c r="M781" s="223" t="str">
        <f>'Data - connected objects'!$Q$37</f>
        <v>Q3 2025</v>
      </c>
      <c r="N781" s="223">
        <f>'Data - connected objects'!$Q$61</f>
        <v>0</v>
      </c>
    </row>
    <row r="782" spans="1:14" x14ac:dyDescent="0.45">
      <c r="A782" s="225">
        <f>'Overview and definitions'!$C$4</f>
        <v>0</v>
      </c>
      <c r="B782" s="225">
        <f>'Overview and definitions'!$C$6</f>
        <v>0</v>
      </c>
      <c r="C782" s="225">
        <f>'Overview and definitions'!$C$7</f>
        <v>0</v>
      </c>
      <c r="D782" s="225" t="str">
        <f>'Data - connected objects'!$C$1</f>
        <v>Data questionnaire: Connected objects and devices</v>
      </c>
      <c r="E782" s="225" t="s">
        <v>1327</v>
      </c>
      <c r="F782">
        <v>781</v>
      </c>
      <c r="G782" t="str">
        <f>'Data - connected objects'!$B$62</f>
        <v>2.3.1.2.</v>
      </c>
      <c r="H782" s="225" t="s">
        <v>517</v>
      </c>
      <c r="I782" s="225"/>
      <c r="J782" s="225"/>
      <c r="K782" s="225" t="s">
        <v>773</v>
      </c>
      <c r="L782" t="s">
        <v>667</v>
      </c>
      <c r="M782" s="225" t="str">
        <f>'Data - connected objects'!$E$37</f>
        <v>Q4 2024</v>
      </c>
      <c r="N782" s="225">
        <f>'Data - connected objects'!$E$62</f>
        <v>0</v>
      </c>
    </row>
    <row r="783" spans="1:14" x14ac:dyDescent="0.45">
      <c r="A783" s="223">
        <f>'Overview and definitions'!$C$4</f>
        <v>0</v>
      </c>
      <c r="B783" s="223">
        <f>'Overview and definitions'!$C$6</f>
        <v>0</v>
      </c>
      <c r="C783" s="223">
        <f>'Overview and definitions'!$C$7</f>
        <v>0</v>
      </c>
      <c r="D783" s="223" t="str">
        <f>'Data - connected objects'!$C$1</f>
        <v>Data questionnaire: Connected objects and devices</v>
      </c>
      <c r="E783" s="223" t="s">
        <v>1327</v>
      </c>
      <c r="F783">
        <v>782</v>
      </c>
      <c r="G783" t="str">
        <f>'Data - connected objects'!$B$62</f>
        <v>2.3.1.2.</v>
      </c>
      <c r="H783" s="224" t="s">
        <v>517</v>
      </c>
      <c r="I783" s="223"/>
      <c r="J783" s="223"/>
      <c r="K783" s="223" t="s">
        <v>773</v>
      </c>
      <c r="L783" t="s">
        <v>667</v>
      </c>
      <c r="M783" s="223" t="str">
        <f>'Data - connected objects'!$I$37</f>
        <v>Q1 2025</v>
      </c>
      <c r="N783" s="223">
        <f>'Data - connected objects'!$I$62</f>
        <v>0</v>
      </c>
    </row>
    <row r="784" spans="1:14" x14ac:dyDescent="0.45">
      <c r="A784" s="225">
        <f>'Overview and definitions'!$C$4</f>
        <v>0</v>
      </c>
      <c r="B784" s="225">
        <f>'Overview and definitions'!$C$6</f>
        <v>0</v>
      </c>
      <c r="C784" s="225">
        <f>'Overview and definitions'!$C$7</f>
        <v>0</v>
      </c>
      <c r="D784" s="225" t="str">
        <f>'Data - connected objects'!$C$1</f>
        <v>Data questionnaire: Connected objects and devices</v>
      </c>
      <c r="E784" s="225" t="s">
        <v>1327</v>
      </c>
      <c r="F784">
        <v>783</v>
      </c>
      <c r="G784" t="str">
        <f>'Data - connected objects'!$B$62</f>
        <v>2.3.1.2.</v>
      </c>
      <c r="H784" s="225" t="s">
        <v>517</v>
      </c>
      <c r="I784" s="225"/>
      <c r="J784" s="225"/>
      <c r="K784" s="225" t="s">
        <v>773</v>
      </c>
      <c r="L784" t="s">
        <v>667</v>
      </c>
      <c r="M784" s="225" t="str">
        <f>'Data - connected objects'!$M$37</f>
        <v>Q2 2025</v>
      </c>
      <c r="N784" s="225">
        <f>'Data - connected objects'!$M$62</f>
        <v>0</v>
      </c>
    </row>
    <row r="785" spans="1:14" x14ac:dyDescent="0.45">
      <c r="A785" s="223">
        <f>'Overview and definitions'!$C$4</f>
        <v>0</v>
      </c>
      <c r="B785" s="223">
        <f>'Overview and definitions'!$C$6</f>
        <v>0</v>
      </c>
      <c r="C785" s="223">
        <f>'Overview and definitions'!$C$7</f>
        <v>0</v>
      </c>
      <c r="D785" s="223" t="str">
        <f>'Data - connected objects'!$C$1</f>
        <v>Data questionnaire: Connected objects and devices</v>
      </c>
      <c r="E785" s="223" t="s">
        <v>1327</v>
      </c>
      <c r="F785">
        <v>784</v>
      </c>
      <c r="G785" t="str">
        <f>'Data - connected objects'!$B$62</f>
        <v>2.3.1.2.</v>
      </c>
      <c r="H785" s="224" t="s">
        <v>517</v>
      </c>
      <c r="I785" s="223"/>
      <c r="J785" s="223"/>
      <c r="K785" s="223" t="s">
        <v>773</v>
      </c>
      <c r="L785" t="s">
        <v>667</v>
      </c>
      <c r="M785" s="223" t="str">
        <f>'Data - connected objects'!$Q$37</f>
        <v>Q3 2025</v>
      </c>
      <c r="N785" s="223">
        <f>'Data - connected objects'!$Q$62</f>
        <v>0</v>
      </c>
    </row>
    <row r="786" spans="1:14" x14ac:dyDescent="0.45">
      <c r="A786" s="225">
        <f>'Overview and definitions'!$C$4</f>
        <v>0</v>
      </c>
      <c r="B786" s="225">
        <f>'Overview and definitions'!$C$6</f>
        <v>0</v>
      </c>
      <c r="C786" s="225">
        <f>'Overview and definitions'!$C$7</f>
        <v>0</v>
      </c>
      <c r="D786" s="225" t="str">
        <f>'Data - connected objects'!$C$1</f>
        <v>Data questionnaire: Connected objects and devices</v>
      </c>
      <c r="E786" s="225" t="s">
        <v>1327</v>
      </c>
      <c r="F786">
        <v>785</v>
      </c>
      <c r="G786" t="str">
        <f>'Data - connected objects'!$B$63</f>
        <v>2.3.2.</v>
      </c>
      <c r="H786" s="225" t="s">
        <v>517</v>
      </c>
      <c r="I786" s="225"/>
      <c r="J786" s="225"/>
      <c r="K786" s="225" t="s">
        <v>521</v>
      </c>
      <c r="L786" t="s">
        <v>667</v>
      </c>
      <c r="M786" s="225" t="str">
        <f>'Data - connected objects'!$E$37</f>
        <v>Q4 2024</v>
      </c>
      <c r="N786" s="225">
        <f>'Data - connected objects'!$E$63</f>
        <v>0</v>
      </c>
    </row>
    <row r="787" spans="1:14" x14ac:dyDescent="0.45">
      <c r="A787" s="223">
        <f>'Overview and definitions'!$C$4</f>
        <v>0</v>
      </c>
      <c r="B787" s="223">
        <f>'Overview and definitions'!$C$6</f>
        <v>0</v>
      </c>
      <c r="C787" s="223">
        <f>'Overview and definitions'!$C$7</f>
        <v>0</v>
      </c>
      <c r="D787" s="223" t="str">
        <f>'Data - connected objects'!$C$1</f>
        <v>Data questionnaire: Connected objects and devices</v>
      </c>
      <c r="E787" s="223" t="s">
        <v>1327</v>
      </c>
      <c r="F787">
        <v>786</v>
      </c>
      <c r="G787" t="str">
        <f>'Data - connected objects'!$B$63</f>
        <v>2.3.2.</v>
      </c>
      <c r="H787" s="224" t="s">
        <v>517</v>
      </c>
      <c r="I787" s="223"/>
      <c r="J787" s="223"/>
      <c r="K787" s="223" t="s">
        <v>521</v>
      </c>
      <c r="L787" t="s">
        <v>667</v>
      </c>
      <c r="M787" s="223" t="str">
        <f>'Data - connected objects'!$I$37</f>
        <v>Q1 2025</v>
      </c>
      <c r="N787" s="223">
        <f>'Data - connected objects'!$I$63</f>
        <v>0</v>
      </c>
    </row>
    <row r="788" spans="1:14" x14ac:dyDescent="0.45">
      <c r="A788" s="225">
        <f>'Overview and definitions'!$C$4</f>
        <v>0</v>
      </c>
      <c r="B788" s="225">
        <f>'Overview and definitions'!$C$6</f>
        <v>0</v>
      </c>
      <c r="C788" s="225">
        <f>'Overview and definitions'!$C$7</f>
        <v>0</v>
      </c>
      <c r="D788" s="225" t="str">
        <f>'Data - connected objects'!$C$1</f>
        <v>Data questionnaire: Connected objects and devices</v>
      </c>
      <c r="E788" s="225" t="s">
        <v>1327</v>
      </c>
      <c r="F788">
        <v>787</v>
      </c>
      <c r="G788" t="str">
        <f>'Data - connected objects'!$B$63</f>
        <v>2.3.2.</v>
      </c>
      <c r="H788" s="225" t="s">
        <v>517</v>
      </c>
      <c r="I788" s="225"/>
      <c r="J788" s="225"/>
      <c r="K788" s="225" t="s">
        <v>521</v>
      </c>
      <c r="L788" t="s">
        <v>667</v>
      </c>
      <c r="M788" s="225" t="str">
        <f>'Data - connected objects'!$M$37</f>
        <v>Q2 2025</v>
      </c>
      <c r="N788" s="225">
        <f>'Data - connected objects'!$M$63</f>
        <v>0</v>
      </c>
    </row>
    <row r="789" spans="1:14" x14ac:dyDescent="0.45">
      <c r="A789" s="223">
        <f>'Overview and definitions'!$C$4</f>
        <v>0</v>
      </c>
      <c r="B789" s="223">
        <f>'Overview and definitions'!$C$6</f>
        <v>0</v>
      </c>
      <c r="C789" s="223">
        <f>'Overview and definitions'!$C$7</f>
        <v>0</v>
      </c>
      <c r="D789" s="223" t="str">
        <f>'Data - connected objects'!$C$1</f>
        <v>Data questionnaire: Connected objects and devices</v>
      </c>
      <c r="E789" s="223" t="s">
        <v>1327</v>
      </c>
      <c r="F789">
        <v>788</v>
      </c>
      <c r="G789" t="str">
        <f>'Data - connected objects'!$B$63</f>
        <v>2.3.2.</v>
      </c>
      <c r="H789" s="224" t="s">
        <v>517</v>
      </c>
      <c r="I789" s="223"/>
      <c r="J789" s="223"/>
      <c r="K789" s="223" t="s">
        <v>521</v>
      </c>
      <c r="L789" t="s">
        <v>667</v>
      </c>
      <c r="M789" s="223" t="str">
        <f>'Data - connected objects'!$Q$37</f>
        <v>Q3 2025</v>
      </c>
      <c r="N789" s="223">
        <f>'Data - connected objects'!$Q$63</f>
        <v>0</v>
      </c>
    </row>
    <row r="790" spans="1:14" x14ac:dyDescent="0.45">
      <c r="A790" s="225">
        <f>'Overview and definitions'!$C$4</f>
        <v>0</v>
      </c>
      <c r="B790" s="225">
        <f>'Overview and definitions'!$C$6</f>
        <v>0</v>
      </c>
      <c r="C790" s="225">
        <f>'Overview and definitions'!$C$7</f>
        <v>0</v>
      </c>
      <c r="D790" s="225" t="str">
        <f>'Data - connected objects'!$C$1</f>
        <v>Data questionnaire: Connected objects and devices</v>
      </c>
      <c r="E790" s="225" t="s">
        <v>1327</v>
      </c>
      <c r="F790">
        <v>789</v>
      </c>
      <c r="G790" t="str">
        <f>'Data - connected objects'!$B$64</f>
        <v>2.3.3.</v>
      </c>
      <c r="H790" s="225" t="s">
        <v>517</v>
      </c>
      <c r="I790" s="225"/>
      <c r="J790" s="225"/>
      <c r="K790" s="225" t="s">
        <v>585</v>
      </c>
      <c r="L790" t="s">
        <v>667</v>
      </c>
      <c r="M790" s="225" t="str">
        <f>'Data - connected objects'!$E$37</f>
        <v>Q4 2024</v>
      </c>
      <c r="N790" s="225">
        <f>'Data - connected objects'!$E$64</f>
        <v>0</v>
      </c>
    </row>
    <row r="791" spans="1:14" x14ac:dyDescent="0.45">
      <c r="A791" s="223">
        <f>'Overview and definitions'!$C$4</f>
        <v>0</v>
      </c>
      <c r="B791" s="223">
        <f>'Overview and definitions'!$C$6</f>
        <v>0</v>
      </c>
      <c r="C791" s="223">
        <f>'Overview and definitions'!$C$7</f>
        <v>0</v>
      </c>
      <c r="D791" s="223" t="str">
        <f>'Data - connected objects'!$C$1</f>
        <v>Data questionnaire: Connected objects and devices</v>
      </c>
      <c r="E791" s="223" t="s">
        <v>1327</v>
      </c>
      <c r="F791">
        <v>790</v>
      </c>
      <c r="G791" t="str">
        <f>'Data - connected objects'!$B$64</f>
        <v>2.3.3.</v>
      </c>
      <c r="H791" s="224" t="s">
        <v>517</v>
      </c>
      <c r="I791" s="223"/>
      <c r="J791" s="223"/>
      <c r="K791" s="223" t="s">
        <v>585</v>
      </c>
      <c r="L791" t="s">
        <v>667</v>
      </c>
      <c r="M791" s="223" t="str">
        <f>'Data - connected objects'!$I$37</f>
        <v>Q1 2025</v>
      </c>
      <c r="N791" s="223">
        <f>'Data - connected objects'!$I$64</f>
        <v>0</v>
      </c>
    </row>
    <row r="792" spans="1:14" x14ac:dyDescent="0.45">
      <c r="A792" s="225">
        <f>'Overview and definitions'!$C$4</f>
        <v>0</v>
      </c>
      <c r="B792" s="225">
        <f>'Overview and definitions'!$C$6</f>
        <v>0</v>
      </c>
      <c r="C792" s="225">
        <f>'Overview and definitions'!$C$7</f>
        <v>0</v>
      </c>
      <c r="D792" s="225" t="str">
        <f>'Data - connected objects'!$C$1</f>
        <v>Data questionnaire: Connected objects and devices</v>
      </c>
      <c r="E792" s="225" t="s">
        <v>1327</v>
      </c>
      <c r="F792">
        <v>791</v>
      </c>
      <c r="G792" t="str">
        <f>'Data - connected objects'!$B$64</f>
        <v>2.3.3.</v>
      </c>
      <c r="H792" s="225" t="s">
        <v>517</v>
      </c>
      <c r="I792" s="225"/>
      <c r="J792" s="225"/>
      <c r="K792" s="225" t="s">
        <v>585</v>
      </c>
      <c r="L792" t="s">
        <v>667</v>
      </c>
      <c r="M792" s="225" t="str">
        <f>'Data - connected objects'!$M$37</f>
        <v>Q2 2025</v>
      </c>
      <c r="N792" s="225">
        <f>'Data - connected objects'!$M$64</f>
        <v>0</v>
      </c>
    </row>
    <row r="793" spans="1:14" x14ac:dyDescent="0.45">
      <c r="A793" s="223">
        <f>'Overview and definitions'!$C$4</f>
        <v>0</v>
      </c>
      <c r="B793" s="223">
        <f>'Overview and definitions'!$C$6</f>
        <v>0</v>
      </c>
      <c r="C793" s="223">
        <f>'Overview and definitions'!$C$7</f>
        <v>0</v>
      </c>
      <c r="D793" s="223" t="str">
        <f>'Data - connected objects'!$C$1</f>
        <v>Data questionnaire: Connected objects and devices</v>
      </c>
      <c r="E793" s="223" t="s">
        <v>1327</v>
      </c>
      <c r="F793">
        <v>792</v>
      </c>
      <c r="G793" t="str">
        <f>'Data - connected objects'!$B$64</f>
        <v>2.3.3.</v>
      </c>
      <c r="H793" s="224" t="s">
        <v>517</v>
      </c>
      <c r="I793" s="223"/>
      <c r="J793" s="223"/>
      <c r="K793" s="223" t="s">
        <v>585</v>
      </c>
      <c r="L793" t="s">
        <v>667</v>
      </c>
      <c r="M793" s="223" t="str">
        <f>'Data - connected objects'!$Q$37</f>
        <v>Q3 2025</v>
      </c>
      <c r="N793" s="223">
        <f>'Data - connected objects'!$Q$64</f>
        <v>0</v>
      </c>
    </row>
    <row r="794" spans="1:14" x14ac:dyDescent="0.45">
      <c r="A794" s="225">
        <f>'Overview and definitions'!$C$4</f>
        <v>0</v>
      </c>
      <c r="B794" s="225">
        <f>'Overview and definitions'!$C$6</f>
        <v>0</v>
      </c>
      <c r="C794" s="225">
        <f>'Overview and definitions'!$C$7</f>
        <v>0</v>
      </c>
      <c r="D794" s="225" t="str">
        <f>'Data - connected objects'!$C$1</f>
        <v>Data questionnaire: Connected objects and devices</v>
      </c>
      <c r="E794" s="225" t="s">
        <v>1327</v>
      </c>
      <c r="F794">
        <v>793</v>
      </c>
      <c r="G794" t="str">
        <f>'Data - connected objects'!$B$61</f>
        <v>2.3.1.1.</v>
      </c>
      <c r="H794" s="225" t="s">
        <v>514</v>
      </c>
      <c r="I794" s="225"/>
      <c r="J794" s="225"/>
      <c r="K794" s="225" t="s">
        <v>773</v>
      </c>
      <c r="L794" t="s">
        <v>667</v>
      </c>
      <c r="M794" s="225" t="str">
        <f>'Data - connected objects'!$E$37</f>
        <v>Q4 2024</v>
      </c>
      <c r="N794" s="225">
        <f>'Data - connected objects'!$F$61</f>
        <v>0</v>
      </c>
    </row>
    <row r="795" spans="1:14" x14ac:dyDescent="0.45">
      <c r="A795" s="223">
        <f>'Overview and definitions'!$C$4</f>
        <v>0</v>
      </c>
      <c r="B795" s="223">
        <f>'Overview and definitions'!$C$6</f>
        <v>0</v>
      </c>
      <c r="C795" s="223">
        <f>'Overview and definitions'!$C$7</f>
        <v>0</v>
      </c>
      <c r="D795" s="223" t="str">
        <f>'Data - connected objects'!$C$1</f>
        <v>Data questionnaire: Connected objects and devices</v>
      </c>
      <c r="E795" s="223" t="s">
        <v>1327</v>
      </c>
      <c r="F795">
        <v>794</v>
      </c>
      <c r="G795" t="str">
        <f>'Data - connected objects'!$B$61</f>
        <v>2.3.1.1.</v>
      </c>
      <c r="H795" s="224" t="s">
        <v>514</v>
      </c>
      <c r="I795" s="223"/>
      <c r="J795" s="223"/>
      <c r="K795" s="223" t="s">
        <v>773</v>
      </c>
      <c r="L795" t="s">
        <v>667</v>
      </c>
      <c r="M795" s="223" t="str">
        <f>'Data - connected objects'!$I$37</f>
        <v>Q1 2025</v>
      </c>
      <c r="N795" s="223">
        <f>'Data - connected objects'!$J$61</f>
        <v>0</v>
      </c>
    </row>
    <row r="796" spans="1:14" x14ac:dyDescent="0.45">
      <c r="A796" s="225">
        <f>'Overview and definitions'!$C$4</f>
        <v>0</v>
      </c>
      <c r="B796" s="225">
        <f>'Overview and definitions'!$C$6</f>
        <v>0</v>
      </c>
      <c r="C796" s="225">
        <f>'Overview and definitions'!$C$7</f>
        <v>0</v>
      </c>
      <c r="D796" s="225" t="str">
        <f>'Data - connected objects'!$C$1</f>
        <v>Data questionnaire: Connected objects and devices</v>
      </c>
      <c r="E796" s="225" t="s">
        <v>1327</v>
      </c>
      <c r="F796">
        <v>795</v>
      </c>
      <c r="G796" t="str">
        <f>'Data - connected objects'!$B$61</f>
        <v>2.3.1.1.</v>
      </c>
      <c r="H796" s="225" t="s">
        <v>514</v>
      </c>
      <c r="I796" s="225"/>
      <c r="J796" s="225"/>
      <c r="K796" s="225" t="s">
        <v>773</v>
      </c>
      <c r="L796" t="s">
        <v>667</v>
      </c>
      <c r="M796" s="225" t="str">
        <f>'Data - connected objects'!$M$37</f>
        <v>Q2 2025</v>
      </c>
      <c r="N796" s="225">
        <f>'Data - connected objects'!$N$61</f>
        <v>0</v>
      </c>
    </row>
    <row r="797" spans="1:14" x14ac:dyDescent="0.45">
      <c r="A797" s="223">
        <f>'Overview and definitions'!$C$4</f>
        <v>0</v>
      </c>
      <c r="B797" s="223">
        <f>'Overview and definitions'!$C$6</f>
        <v>0</v>
      </c>
      <c r="C797" s="223">
        <f>'Overview and definitions'!$C$7</f>
        <v>0</v>
      </c>
      <c r="D797" s="223" t="str">
        <f>'Data - connected objects'!$C$1</f>
        <v>Data questionnaire: Connected objects and devices</v>
      </c>
      <c r="E797" s="223" t="s">
        <v>1327</v>
      </c>
      <c r="F797">
        <v>796</v>
      </c>
      <c r="G797" t="str">
        <f>'Data - connected objects'!$B$61</f>
        <v>2.3.1.1.</v>
      </c>
      <c r="H797" s="224" t="s">
        <v>514</v>
      </c>
      <c r="I797" s="223"/>
      <c r="J797" s="223"/>
      <c r="K797" s="223" t="s">
        <v>773</v>
      </c>
      <c r="L797" t="s">
        <v>667</v>
      </c>
      <c r="M797" s="223" t="str">
        <f>'Data - connected objects'!$Q$37</f>
        <v>Q3 2025</v>
      </c>
      <c r="N797" s="223">
        <f>'Data - connected objects'!$R$61</f>
        <v>0</v>
      </c>
    </row>
    <row r="798" spans="1:14" x14ac:dyDescent="0.45">
      <c r="A798" s="225">
        <f>'Overview and definitions'!$C$4</f>
        <v>0</v>
      </c>
      <c r="B798" s="225">
        <f>'Overview and definitions'!$C$6</f>
        <v>0</v>
      </c>
      <c r="C798" s="225">
        <f>'Overview and definitions'!$C$7</f>
        <v>0</v>
      </c>
      <c r="D798" s="225" t="str">
        <f>'Data - connected objects'!$C$1</f>
        <v>Data questionnaire: Connected objects and devices</v>
      </c>
      <c r="E798" s="225" t="s">
        <v>1327</v>
      </c>
      <c r="F798">
        <v>797</v>
      </c>
      <c r="G798" t="str">
        <f>'Data - connected objects'!$B$62</f>
        <v>2.3.1.2.</v>
      </c>
      <c r="H798" s="225" t="s">
        <v>514</v>
      </c>
      <c r="I798" s="225"/>
      <c r="J798" s="225"/>
      <c r="K798" s="225" t="s">
        <v>773</v>
      </c>
      <c r="L798" t="s">
        <v>667</v>
      </c>
      <c r="M798" s="225" t="str">
        <f>'Data - connected objects'!$E$37</f>
        <v>Q4 2024</v>
      </c>
      <c r="N798" s="225">
        <f>'Data - connected objects'!$F$62</f>
        <v>0</v>
      </c>
    </row>
    <row r="799" spans="1:14" x14ac:dyDescent="0.45">
      <c r="A799" s="223">
        <f>'Overview and definitions'!$C$4</f>
        <v>0</v>
      </c>
      <c r="B799" s="223">
        <f>'Overview and definitions'!$C$6</f>
        <v>0</v>
      </c>
      <c r="C799" s="223">
        <f>'Overview and definitions'!$C$7</f>
        <v>0</v>
      </c>
      <c r="D799" s="223" t="str">
        <f>'Data - connected objects'!$C$1</f>
        <v>Data questionnaire: Connected objects and devices</v>
      </c>
      <c r="E799" s="223" t="s">
        <v>1327</v>
      </c>
      <c r="F799">
        <v>798</v>
      </c>
      <c r="G799" t="str">
        <f>'Data - connected objects'!$B$62</f>
        <v>2.3.1.2.</v>
      </c>
      <c r="H799" s="224" t="s">
        <v>514</v>
      </c>
      <c r="I799" s="223"/>
      <c r="J799" s="223"/>
      <c r="K799" s="223" t="s">
        <v>773</v>
      </c>
      <c r="L799" t="s">
        <v>667</v>
      </c>
      <c r="M799" s="223" t="str">
        <f>'Data - connected objects'!$I$37</f>
        <v>Q1 2025</v>
      </c>
      <c r="N799" s="223">
        <f>'Data - connected objects'!$J$62</f>
        <v>0</v>
      </c>
    </row>
    <row r="800" spans="1:14" x14ac:dyDescent="0.45">
      <c r="A800" s="225">
        <f>'Overview and definitions'!$C$4</f>
        <v>0</v>
      </c>
      <c r="B800" s="225">
        <f>'Overview and definitions'!$C$6</f>
        <v>0</v>
      </c>
      <c r="C800" s="225">
        <f>'Overview and definitions'!$C$7</f>
        <v>0</v>
      </c>
      <c r="D800" s="225" t="str">
        <f>'Data - connected objects'!$C$1</f>
        <v>Data questionnaire: Connected objects and devices</v>
      </c>
      <c r="E800" s="225" t="s">
        <v>1327</v>
      </c>
      <c r="F800">
        <v>799</v>
      </c>
      <c r="G800" t="str">
        <f>'Data - connected objects'!$B$62</f>
        <v>2.3.1.2.</v>
      </c>
      <c r="H800" s="225" t="s">
        <v>514</v>
      </c>
      <c r="I800" s="225"/>
      <c r="J800" s="225"/>
      <c r="K800" s="225" t="s">
        <v>773</v>
      </c>
      <c r="L800" t="s">
        <v>667</v>
      </c>
      <c r="M800" s="225" t="str">
        <f>'Data - connected objects'!$M$37</f>
        <v>Q2 2025</v>
      </c>
      <c r="N800" s="225">
        <f>'Data - connected objects'!$N$62</f>
        <v>0</v>
      </c>
    </row>
    <row r="801" spans="1:14" x14ac:dyDescent="0.45">
      <c r="A801" s="223">
        <f>'Overview and definitions'!$C$4</f>
        <v>0</v>
      </c>
      <c r="B801" s="223">
        <f>'Overview and definitions'!$C$6</f>
        <v>0</v>
      </c>
      <c r="C801" s="223">
        <f>'Overview and definitions'!$C$7</f>
        <v>0</v>
      </c>
      <c r="D801" s="223" t="str">
        <f>'Data - connected objects'!$C$1</f>
        <v>Data questionnaire: Connected objects and devices</v>
      </c>
      <c r="E801" s="223" t="s">
        <v>1327</v>
      </c>
      <c r="F801">
        <v>800</v>
      </c>
      <c r="G801" t="str">
        <f>'Data - connected objects'!$B$62</f>
        <v>2.3.1.2.</v>
      </c>
      <c r="H801" s="224" t="s">
        <v>514</v>
      </c>
      <c r="I801" s="223"/>
      <c r="J801" s="223"/>
      <c r="K801" s="223" t="s">
        <v>773</v>
      </c>
      <c r="L801" t="s">
        <v>667</v>
      </c>
      <c r="M801" s="223" t="str">
        <f>'Data - connected objects'!$Q$37</f>
        <v>Q3 2025</v>
      </c>
      <c r="N801" s="223">
        <f>'Data - connected objects'!$R$62</f>
        <v>0</v>
      </c>
    </row>
    <row r="802" spans="1:14" x14ac:dyDescent="0.45">
      <c r="A802" s="225">
        <f>'Overview and definitions'!$C$4</f>
        <v>0</v>
      </c>
      <c r="B802" s="225">
        <f>'Overview and definitions'!$C$6</f>
        <v>0</v>
      </c>
      <c r="C802" s="225">
        <f>'Overview and definitions'!$C$7</f>
        <v>0</v>
      </c>
      <c r="D802" s="225" t="str">
        <f>'Data - connected objects'!$C$1</f>
        <v>Data questionnaire: Connected objects and devices</v>
      </c>
      <c r="E802" s="225" t="s">
        <v>1327</v>
      </c>
      <c r="F802">
        <v>801</v>
      </c>
      <c r="G802" t="str">
        <f>'Data - connected objects'!$B$63</f>
        <v>2.3.2.</v>
      </c>
      <c r="H802" s="225" t="s">
        <v>514</v>
      </c>
      <c r="I802" s="225"/>
      <c r="J802" s="225"/>
      <c r="K802" s="225" t="s">
        <v>521</v>
      </c>
      <c r="L802" t="s">
        <v>667</v>
      </c>
      <c r="M802" s="225" t="str">
        <f>'Data - connected objects'!$E$37</f>
        <v>Q4 2024</v>
      </c>
      <c r="N802" s="225">
        <f>'Data - connected objects'!$F$63</f>
        <v>0</v>
      </c>
    </row>
    <row r="803" spans="1:14" x14ac:dyDescent="0.45">
      <c r="A803" s="223">
        <f>'Overview and definitions'!$C$4</f>
        <v>0</v>
      </c>
      <c r="B803" s="223">
        <f>'Overview and definitions'!$C$6</f>
        <v>0</v>
      </c>
      <c r="C803" s="223">
        <f>'Overview and definitions'!$C$7</f>
        <v>0</v>
      </c>
      <c r="D803" s="223" t="str">
        <f>'Data - connected objects'!$C$1</f>
        <v>Data questionnaire: Connected objects and devices</v>
      </c>
      <c r="E803" s="223" t="s">
        <v>1327</v>
      </c>
      <c r="F803">
        <v>802</v>
      </c>
      <c r="G803" t="str">
        <f>'Data - connected objects'!$B$63</f>
        <v>2.3.2.</v>
      </c>
      <c r="H803" s="224" t="s">
        <v>514</v>
      </c>
      <c r="I803" s="223"/>
      <c r="J803" s="223"/>
      <c r="K803" s="223" t="s">
        <v>521</v>
      </c>
      <c r="L803" t="s">
        <v>667</v>
      </c>
      <c r="M803" s="223" t="str">
        <f>'Data - connected objects'!$I$37</f>
        <v>Q1 2025</v>
      </c>
      <c r="N803" s="223">
        <f>'Data - connected objects'!$J$63</f>
        <v>0</v>
      </c>
    </row>
    <row r="804" spans="1:14" x14ac:dyDescent="0.45">
      <c r="A804" s="225">
        <f>'Overview and definitions'!$C$4</f>
        <v>0</v>
      </c>
      <c r="B804" s="225">
        <f>'Overview and definitions'!$C$6</f>
        <v>0</v>
      </c>
      <c r="C804" s="225">
        <f>'Overview and definitions'!$C$7</f>
        <v>0</v>
      </c>
      <c r="D804" s="225" t="str">
        <f>'Data - connected objects'!$C$1</f>
        <v>Data questionnaire: Connected objects and devices</v>
      </c>
      <c r="E804" s="225" t="s">
        <v>1327</v>
      </c>
      <c r="F804">
        <v>803</v>
      </c>
      <c r="G804" t="str">
        <f>'Data - connected objects'!$B$63</f>
        <v>2.3.2.</v>
      </c>
      <c r="H804" s="225" t="s">
        <v>514</v>
      </c>
      <c r="I804" s="225"/>
      <c r="J804" s="225"/>
      <c r="K804" s="225" t="s">
        <v>521</v>
      </c>
      <c r="L804" t="s">
        <v>667</v>
      </c>
      <c r="M804" s="225" t="str">
        <f>'Data - connected objects'!$M$37</f>
        <v>Q2 2025</v>
      </c>
      <c r="N804" s="225">
        <f>'Data - connected objects'!$N$63</f>
        <v>0</v>
      </c>
    </row>
    <row r="805" spans="1:14" x14ac:dyDescent="0.45">
      <c r="A805" s="223">
        <f>'Overview and definitions'!$C$4</f>
        <v>0</v>
      </c>
      <c r="B805" s="223">
        <f>'Overview and definitions'!$C$6</f>
        <v>0</v>
      </c>
      <c r="C805" s="223">
        <f>'Overview and definitions'!$C$7</f>
        <v>0</v>
      </c>
      <c r="D805" s="223" t="str">
        <f>'Data - connected objects'!$C$1</f>
        <v>Data questionnaire: Connected objects and devices</v>
      </c>
      <c r="E805" s="223" t="s">
        <v>1327</v>
      </c>
      <c r="F805">
        <v>804</v>
      </c>
      <c r="G805" t="str">
        <f>'Data - connected objects'!$B$63</f>
        <v>2.3.2.</v>
      </c>
      <c r="H805" s="224" t="s">
        <v>514</v>
      </c>
      <c r="I805" s="223"/>
      <c r="J805" s="223"/>
      <c r="K805" s="223" t="s">
        <v>521</v>
      </c>
      <c r="L805" t="s">
        <v>667</v>
      </c>
      <c r="M805" s="223" t="str">
        <f>'Data - connected objects'!$Q$37</f>
        <v>Q3 2025</v>
      </c>
      <c r="N805" s="223">
        <f>'Data - connected objects'!$R$63</f>
        <v>0</v>
      </c>
    </row>
    <row r="806" spans="1:14" x14ac:dyDescent="0.45">
      <c r="A806" s="225">
        <f>'Overview and definitions'!$C$4</f>
        <v>0</v>
      </c>
      <c r="B806" s="225">
        <f>'Overview and definitions'!$C$6</f>
        <v>0</v>
      </c>
      <c r="C806" s="225">
        <f>'Overview and definitions'!$C$7</f>
        <v>0</v>
      </c>
      <c r="D806" s="225" t="str">
        <f>'Data - connected objects'!$C$1</f>
        <v>Data questionnaire: Connected objects and devices</v>
      </c>
      <c r="E806" s="225" t="s">
        <v>1327</v>
      </c>
      <c r="F806">
        <v>805</v>
      </c>
      <c r="G806" t="str">
        <f>'Data - connected objects'!$B$64</f>
        <v>2.3.3.</v>
      </c>
      <c r="H806" s="225" t="s">
        <v>514</v>
      </c>
      <c r="I806" s="225"/>
      <c r="J806" s="225"/>
      <c r="K806" s="225" t="s">
        <v>585</v>
      </c>
      <c r="L806" t="s">
        <v>667</v>
      </c>
      <c r="M806" s="225" t="str">
        <f>'Data - connected objects'!$E$37</f>
        <v>Q4 2024</v>
      </c>
      <c r="N806" s="225">
        <f>'Data - connected objects'!$F$64</f>
        <v>0</v>
      </c>
    </row>
    <row r="807" spans="1:14" x14ac:dyDescent="0.45">
      <c r="A807" s="223">
        <f>'Overview and definitions'!$C$4</f>
        <v>0</v>
      </c>
      <c r="B807" s="223">
        <f>'Overview and definitions'!$C$6</f>
        <v>0</v>
      </c>
      <c r="C807" s="223">
        <f>'Overview and definitions'!$C$7</f>
        <v>0</v>
      </c>
      <c r="D807" s="223" t="str">
        <f>'Data - connected objects'!$C$1</f>
        <v>Data questionnaire: Connected objects and devices</v>
      </c>
      <c r="E807" s="223" t="s">
        <v>1327</v>
      </c>
      <c r="F807">
        <v>806</v>
      </c>
      <c r="G807" t="str">
        <f>'Data - connected objects'!$B$64</f>
        <v>2.3.3.</v>
      </c>
      <c r="H807" s="224" t="s">
        <v>514</v>
      </c>
      <c r="I807" s="223"/>
      <c r="J807" s="223"/>
      <c r="K807" s="223" t="s">
        <v>585</v>
      </c>
      <c r="L807" t="s">
        <v>667</v>
      </c>
      <c r="M807" s="223" t="str">
        <f>'Data - connected objects'!$I$37</f>
        <v>Q1 2025</v>
      </c>
      <c r="N807" s="223">
        <f>'Data - connected objects'!$J$64</f>
        <v>0</v>
      </c>
    </row>
    <row r="808" spans="1:14" x14ac:dyDescent="0.45">
      <c r="A808" s="225">
        <f>'Overview and definitions'!$C$4</f>
        <v>0</v>
      </c>
      <c r="B808" s="225">
        <f>'Overview and definitions'!$C$6</f>
        <v>0</v>
      </c>
      <c r="C808" s="225">
        <f>'Overview and definitions'!$C$7</f>
        <v>0</v>
      </c>
      <c r="D808" s="225" t="str">
        <f>'Data - connected objects'!$C$1</f>
        <v>Data questionnaire: Connected objects and devices</v>
      </c>
      <c r="E808" s="225" t="s">
        <v>1327</v>
      </c>
      <c r="F808">
        <v>807</v>
      </c>
      <c r="G808" t="str">
        <f>'Data - connected objects'!$B$64</f>
        <v>2.3.3.</v>
      </c>
      <c r="H808" s="225" t="s">
        <v>514</v>
      </c>
      <c r="I808" s="225"/>
      <c r="J808" s="225"/>
      <c r="K808" s="225" t="s">
        <v>585</v>
      </c>
      <c r="L808" t="s">
        <v>667</v>
      </c>
      <c r="M808" s="225" t="str">
        <f>'Data - connected objects'!$M$37</f>
        <v>Q2 2025</v>
      </c>
      <c r="N808" s="225">
        <f>'Data - connected objects'!$N$64</f>
        <v>0</v>
      </c>
    </row>
    <row r="809" spans="1:14" x14ac:dyDescent="0.45">
      <c r="A809" s="223">
        <f>'Overview and definitions'!$C$4</f>
        <v>0</v>
      </c>
      <c r="B809" s="223">
        <f>'Overview and definitions'!$C$6</f>
        <v>0</v>
      </c>
      <c r="C809" s="223">
        <f>'Overview and definitions'!$C$7</f>
        <v>0</v>
      </c>
      <c r="D809" s="223" t="str">
        <f>'Data - connected objects'!$C$1</f>
        <v>Data questionnaire: Connected objects and devices</v>
      </c>
      <c r="E809" s="223" t="s">
        <v>1327</v>
      </c>
      <c r="F809">
        <v>808</v>
      </c>
      <c r="G809" t="str">
        <f>'Data - connected objects'!$B$64</f>
        <v>2.3.3.</v>
      </c>
      <c r="H809" s="224" t="s">
        <v>514</v>
      </c>
      <c r="I809" s="223"/>
      <c r="J809" s="223"/>
      <c r="K809" s="223" t="s">
        <v>585</v>
      </c>
      <c r="L809" t="s">
        <v>667</v>
      </c>
      <c r="M809" s="223" t="str">
        <f>'Data - connected objects'!$Q$37</f>
        <v>Q3 2025</v>
      </c>
      <c r="N809" s="223">
        <f>'Data - connected objects'!$R$64</f>
        <v>0</v>
      </c>
    </row>
    <row r="810" spans="1:14" x14ac:dyDescent="0.45">
      <c r="A810" s="225">
        <f>'Overview and definitions'!$C$4</f>
        <v>0</v>
      </c>
      <c r="B810" s="225">
        <f>'Overview and definitions'!$C$6</f>
        <v>0</v>
      </c>
      <c r="C810" s="225">
        <f>'Overview and definitions'!$C$7</f>
        <v>0</v>
      </c>
      <c r="D810" s="225" t="str">
        <f>'Data - connected objects'!$C$1</f>
        <v>Data questionnaire: Connected objects and devices</v>
      </c>
      <c r="E810" s="225" t="s">
        <v>1327</v>
      </c>
      <c r="F810">
        <v>809</v>
      </c>
      <c r="G810" t="str">
        <f>'Data - connected objects'!$B$66</f>
        <v>2.3.4.</v>
      </c>
      <c r="H810" s="225" t="s">
        <v>514</v>
      </c>
      <c r="I810" s="225"/>
      <c r="J810" s="225"/>
      <c r="K810" s="225" t="s">
        <v>1318</v>
      </c>
      <c r="L810" t="s">
        <v>667</v>
      </c>
      <c r="M810" s="225" t="str">
        <f>'Data - connected objects'!$E$37</f>
        <v>Q4 2024</v>
      </c>
      <c r="N810" s="225">
        <f>'Data - connected objects'!$F$66</f>
        <v>0</v>
      </c>
    </row>
    <row r="811" spans="1:14" x14ac:dyDescent="0.45">
      <c r="A811" s="223">
        <f>'Overview and definitions'!$C$4</f>
        <v>0</v>
      </c>
      <c r="B811" s="223">
        <f>'Overview and definitions'!$C$6</f>
        <v>0</v>
      </c>
      <c r="C811" s="223">
        <f>'Overview and definitions'!$C$7</f>
        <v>0</v>
      </c>
      <c r="D811" s="223" t="str">
        <f>'Data - connected objects'!$C$1</f>
        <v>Data questionnaire: Connected objects and devices</v>
      </c>
      <c r="E811" s="223" t="s">
        <v>1327</v>
      </c>
      <c r="F811">
        <v>810</v>
      </c>
      <c r="G811" t="str">
        <f>'Data - connected objects'!$B$66</f>
        <v>2.3.4.</v>
      </c>
      <c r="H811" s="224" t="s">
        <v>514</v>
      </c>
      <c r="I811" s="223"/>
      <c r="J811" s="223"/>
      <c r="K811" s="223" t="s">
        <v>1318</v>
      </c>
      <c r="L811" t="s">
        <v>667</v>
      </c>
      <c r="M811" s="223" t="str">
        <f>'Data - connected objects'!$I$37</f>
        <v>Q1 2025</v>
      </c>
      <c r="N811" s="223">
        <f>'Data - connected objects'!$J$66</f>
        <v>0</v>
      </c>
    </row>
    <row r="812" spans="1:14" x14ac:dyDescent="0.45">
      <c r="A812" s="225">
        <f>'Overview and definitions'!$C$4</f>
        <v>0</v>
      </c>
      <c r="B812" s="225">
        <f>'Overview and definitions'!$C$6</f>
        <v>0</v>
      </c>
      <c r="C812" s="225">
        <f>'Overview and definitions'!$C$7</f>
        <v>0</v>
      </c>
      <c r="D812" s="225" t="str">
        <f>'Data - connected objects'!$C$1</f>
        <v>Data questionnaire: Connected objects and devices</v>
      </c>
      <c r="E812" s="225" t="s">
        <v>1327</v>
      </c>
      <c r="F812">
        <v>811</v>
      </c>
      <c r="G812" t="str">
        <f>'Data - connected objects'!$B$66</f>
        <v>2.3.4.</v>
      </c>
      <c r="H812" s="225" t="s">
        <v>514</v>
      </c>
      <c r="I812" s="225"/>
      <c r="J812" s="225"/>
      <c r="K812" s="225" t="s">
        <v>1318</v>
      </c>
      <c r="L812" t="s">
        <v>667</v>
      </c>
      <c r="M812" s="225" t="str">
        <f>'Data - connected objects'!$M$37</f>
        <v>Q2 2025</v>
      </c>
      <c r="N812" s="225">
        <f>'Data - connected objects'!$N$66</f>
        <v>0</v>
      </c>
    </row>
    <row r="813" spans="1:14" x14ac:dyDescent="0.45">
      <c r="A813" s="223">
        <f>'Overview and definitions'!$C$4</f>
        <v>0</v>
      </c>
      <c r="B813" s="223">
        <f>'Overview and definitions'!$C$6</f>
        <v>0</v>
      </c>
      <c r="C813" s="223">
        <f>'Overview and definitions'!$C$7</f>
        <v>0</v>
      </c>
      <c r="D813" s="223" t="str">
        <f>'Data - connected objects'!$C$1</f>
        <v>Data questionnaire: Connected objects and devices</v>
      </c>
      <c r="E813" s="223" t="s">
        <v>1327</v>
      </c>
      <c r="F813">
        <v>812</v>
      </c>
      <c r="G813" t="str">
        <f>'Data - connected objects'!$B$66</f>
        <v>2.3.4.</v>
      </c>
      <c r="H813" s="224" t="s">
        <v>514</v>
      </c>
      <c r="I813" s="223"/>
      <c r="J813" s="223"/>
      <c r="K813" s="223" t="s">
        <v>1318</v>
      </c>
      <c r="L813" t="s">
        <v>667</v>
      </c>
      <c r="M813" s="223" t="str">
        <f>'Data - connected objects'!$Q$37</f>
        <v>Q3 2025</v>
      </c>
      <c r="N813" s="223">
        <f>'Data - connected objects'!$R$66</f>
        <v>0</v>
      </c>
    </row>
    <row r="814" spans="1:14" x14ac:dyDescent="0.45">
      <c r="A814" s="225">
        <f>'Overview and definitions'!$C$4</f>
        <v>0</v>
      </c>
      <c r="B814" s="225">
        <f>'Overview and definitions'!$C$6</f>
        <v>0</v>
      </c>
      <c r="C814" s="225">
        <f>'Overview and definitions'!$C$7</f>
        <v>0</v>
      </c>
      <c r="D814" s="225" t="str">
        <f>'Data - connected objects'!$C$1</f>
        <v>Data questionnaire: Connected objects and devices</v>
      </c>
      <c r="E814" s="225" t="s">
        <v>1328</v>
      </c>
      <c r="F814">
        <v>813</v>
      </c>
      <c r="G814" t="str">
        <f>'Data - connected objects'!$B$74</f>
        <v>3.1.1.</v>
      </c>
      <c r="H814" s="225" t="s">
        <v>517</v>
      </c>
      <c r="I814" s="225"/>
      <c r="J814" s="225"/>
      <c r="K814" s="225" t="s">
        <v>773</v>
      </c>
      <c r="L814" t="s">
        <v>70</v>
      </c>
      <c r="M814" s="225" t="str">
        <f>'Data - connected objects'!$E$37</f>
        <v>Q4 2024</v>
      </c>
      <c r="N814" s="225">
        <f>'Data - connected objects'!$E$74</f>
        <v>0</v>
      </c>
    </row>
    <row r="815" spans="1:14" x14ac:dyDescent="0.45">
      <c r="A815" s="223">
        <f>'Overview and definitions'!$C$4</f>
        <v>0</v>
      </c>
      <c r="B815" s="223">
        <f>'Overview and definitions'!$C$6</f>
        <v>0</v>
      </c>
      <c r="C815" s="223">
        <f>'Overview and definitions'!$C$7</f>
        <v>0</v>
      </c>
      <c r="D815" s="223" t="str">
        <f>'Data - connected objects'!$C$1</f>
        <v>Data questionnaire: Connected objects and devices</v>
      </c>
      <c r="E815" s="223" t="s">
        <v>1328</v>
      </c>
      <c r="F815">
        <v>814</v>
      </c>
      <c r="G815" t="str">
        <f>'Data - connected objects'!$B$74</f>
        <v>3.1.1.</v>
      </c>
      <c r="H815" s="224" t="s">
        <v>517</v>
      </c>
      <c r="I815" s="223"/>
      <c r="J815" s="223"/>
      <c r="K815" s="223" t="s">
        <v>773</v>
      </c>
      <c r="L815" t="s">
        <v>70</v>
      </c>
      <c r="M815" s="223" t="str">
        <f>'Data - connected objects'!$I$37</f>
        <v>Q1 2025</v>
      </c>
      <c r="N815" s="223">
        <f>'Data - connected objects'!$I$74</f>
        <v>0</v>
      </c>
    </row>
    <row r="816" spans="1:14" x14ac:dyDescent="0.45">
      <c r="A816" s="225">
        <f>'Overview and definitions'!$C$4</f>
        <v>0</v>
      </c>
      <c r="B816" s="225">
        <f>'Overview and definitions'!$C$6</f>
        <v>0</v>
      </c>
      <c r="C816" s="225">
        <f>'Overview and definitions'!$C$7</f>
        <v>0</v>
      </c>
      <c r="D816" s="225" t="str">
        <f>'Data - connected objects'!$C$1</f>
        <v>Data questionnaire: Connected objects and devices</v>
      </c>
      <c r="E816" s="225" t="s">
        <v>1328</v>
      </c>
      <c r="F816">
        <v>815</v>
      </c>
      <c r="G816" t="str">
        <f>'Data - connected objects'!$B$74</f>
        <v>3.1.1.</v>
      </c>
      <c r="H816" s="225" t="s">
        <v>517</v>
      </c>
      <c r="I816" s="225"/>
      <c r="J816" s="225"/>
      <c r="K816" s="225" t="s">
        <v>773</v>
      </c>
      <c r="L816" t="s">
        <v>70</v>
      </c>
      <c r="M816" s="225" t="str">
        <f>'Data - connected objects'!$M$37</f>
        <v>Q2 2025</v>
      </c>
      <c r="N816" s="225">
        <f>'Data - connected objects'!$M$74</f>
        <v>0</v>
      </c>
    </row>
    <row r="817" spans="1:14" x14ac:dyDescent="0.45">
      <c r="A817" s="223">
        <f>'Overview and definitions'!$C$4</f>
        <v>0</v>
      </c>
      <c r="B817" s="223">
        <f>'Overview and definitions'!$C$6</f>
        <v>0</v>
      </c>
      <c r="C817" s="223">
        <f>'Overview and definitions'!$C$7</f>
        <v>0</v>
      </c>
      <c r="D817" s="223" t="str">
        <f>'Data - connected objects'!$C$1</f>
        <v>Data questionnaire: Connected objects and devices</v>
      </c>
      <c r="E817" s="223" t="s">
        <v>1328</v>
      </c>
      <c r="F817">
        <v>816</v>
      </c>
      <c r="G817" t="str">
        <f>'Data - connected objects'!$B$74</f>
        <v>3.1.1.</v>
      </c>
      <c r="H817" s="224" t="s">
        <v>517</v>
      </c>
      <c r="I817" s="223"/>
      <c r="J817" s="223"/>
      <c r="K817" s="223" t="s">
        <v>773</v>
      </c>
      <c r="L817" t="s">
        <v>70</v>
      </c>
      <c r="M817" s="223" t="str">
        <f>'Data - connected objects'!$Q$37</f>
        <v>Q3 2025</v>
      </c>
      <c r="N817" s="223">
        <f>'Data - connected objects'!$Q$74</f>
        <v>0</v>
      </c>
    </row>
    <row r="818" spans="1:14" x14ac:dyDescent="0.45">
      <c r="A818" s="225">
        <f>'Overview and definitions'!$C$4</f>
        <v>0</v>
      </c>
      <c r="B818" s="225">
        <f>'Overview and definitions'!$C$6</f>
        <v>0</v>
      </c>
      <c r="C818" s="225">
        <f>'Overview and definitions'!$C$7</f>
        <v>0</v>
      </c>
      <c r="D818" s="225" t="str">
        <f>'Data - connected objects'!$C$1</f>
        <v>Data questionnaire: Connected objects and devices</v>
      </c>
      <c r="E818" s="225" t="s">
        <v>1328</v>
      </c>
      <c r="F818">
        <v>817</v>
      </c>
      <c r="G818" t="str">
        <f>'Data - connected objects'!$B$76</f>
        <v>3.1.2.</v>
      </c>
      <c r="H818" s="225" t="s">
        <v>517</v>
      </c>
      <c r="I818" s="225"/>
      <c r="J818" s="225"/>
      <c r="K818" s="225" t="s">
        <v>521</v>
      </c>
      <c r="L818" t="s">
        <v>70</v>
      </c>
      <c r="M818" s="225" t="str">
        <f>'Data - connected objects'!$E$37</f>
        <v>Q4 2024</v>
      </c>
      <c r="N818" s="225">
        <f>'Data - connected objects'!$E$76</f>
        <v>0</v>
      </c>
    </row>
    <row r="819" spans="1:14" x14ac:dyDescent="0.45">
      <c r="A819" s="223">
        <f>'Overview and definitions'!$C$4</f>
        <v>0</v>
      </c>
      <c r="B819" s="223">
        <f>'Overview and definitions'!$C$6</f>
        <v>0</v>
      </c>
      <c r="C819" s="223">
        <f>'Overview and definitions'!$C$7</f>
        <v>0</v>
      </c>
      <c r="D819" s="223" t="str">
        <f>'Data - connected objects'!$C$1</f>
        <v>Data questionnaire: Connected objects and devices</v>
      </c>
      <c r="E819" s="223" t="s">
        <v>1328</v>
      </c>
      <c r="F819">
        <v>818</v>
      </c>
      <c r="G819" t="str">
        <f>'Data - connected objects'!$B$76</f>
        <v>3.1.2.</v>
      </c>
      <c r="H819" s="224" t="s">
        <v>517</v>
      </c>
      <c r="I819" s="223"/>
      <c r="J819" s="223"/>
      <c r="K819" s="223" t="s">
        <v>521</v>
      </c>
      <c r="L819" t="s">
        <v>70</v>
      </c>
      <c r="M819" s="223" t="str">
        <f>'Data - connected objects'!$I$37</f>
        <v>Q1 2025</v>
      </c>
      <c r="N819" s="223">
        <f>'Data - connected objects'!$I$76</f>
        <v>0</v>
      </c>
    </row>
    <row r="820" spans="1:14" x14ac:dyDescent="0.45">
      <c r="A820" s="225">
        <f>'Overview and definitions'!$C$4</f>
        <v>0</v>
      </c>
      <c r="B820" s="225">
        <f>'Overview and definitions'!$C$6</f>
        <v>0</v>
      </c>
      <c r="C820" s="225">
        <f>'Overview and definitions'!$C$7</f>
        <v>0</v>
      </c>
      <c r="D820" s="225" t="str">
        <f>'Data - connected objects'!$C$1</f>
        <v>Data questionnaire: Connected objects and devices</v>
      </c>
      <c r="E820" s="225" t="s">
        <v>1328</v>
      </c>
      <c r="F820">
        <v>819</v>
      </c>
      <c r="G820" t="str">
        <f>'Data - connected objects'!$B$76</f>
        <v>3.1.2.</v>
      </c>
      <c r="H820" s="225" t="s">
        <v>517</v>
      </c>
      <c r="I820" s="225"/>
      <c r="J820" s="225"/>
      <c r="K820" s="225" t="s">
        <v>521</v>
      </c>
      <c r="L820" t="s">
        <v>70</v>
      </c>
      <c r="M820" s="225" t="str">
        <f>'Data - connected objects'!$M$37</f>
        <v>Q2 2025</v>
      </c>
      <c r="N820" s="225">
        <f>'Data - connected objects'!$M$76</f>
        <v>0</v>
      </c>
    </row>
    <row r="821" spans="1:14" x14ac:dyDescent="0.45">
      <c r="A821" s="223">
        <f>'Overview and definitions'!$C$4</f>
        <v>0</v>
      </c>
      <c r="B821" s="223">
        <f>'Overview and definitions'!$C$6</f>
        <v>0</v>
      </c>
      <c r="C821" s="223">
        <f>'Overview and definitions'!$C$7</f>
        <v>0</v>
      </c>
      <c r="D821" s="223" t="str">
        <f>'Data - connected objects'!$C$1</f>
        <v>Data questionnaire: Connected objects and devices</v>
      </c>
      <c r="E821" s="223" t="s">
        <v>1328</v>
      </c>
      <c r="F821">
        <v>820</v>
      </c>
      <c r="G821" t="str">
        <f>'Data - connected objects'!$B$76</f>
        <v>3.1.2.</v>
      </c>
      <c r="H821" s="224" t="s">
        <v>517</v>
      </c>
      <c r="I821" s="223"/>
      <c r="J821" s="223"/>
      <c r="K821" s="223" t="s">
        <v>521</v>
      </c>
      <c r="L821" t="s">
        <v>70</v>
      </c>
      <c r="M821" s="223" t="str">
        <f>'Data - connected objects'!$Q$37</f>
        <v>Q3 2025</v>
      </c>
      <c r="N821" s="223">
        <f>'Data - connected objects'!$Q$76</f>
        <v>0</v>
      </c>
    </row>
    <row r="822" spans="1:14" x14ac:dyDescent="0.45">
      <c r="A822" s="225">
        <f>'Overview and definitions'!$C$4</f>
        <v>0</v>
      </c>
      <c r="B822" s="225">
        <f>'Overview and definitions'!$C$6</f>
        <v>0</v>
      </c>
      <c r="C822" s="225">
        <f>'Overview and definitions'!$C$7</f>
        <v>0</v>
      </c>
      <c r="D822" s="225" t="str">
        <f>'Data - connected objects'!$C$1</f>
        <v>Data questionnaire: Connected objects and devices</v>
      </c>
      <c r="E822" s="225" t="s">
        <v>1328</v>
      </c>
      <c r="F822">
        <v>821</v>
      </c>
      <c r="G822" t="str">
        <f>'Data - connected objects'!$B$78</f>
        <v>3.1.3.1.</v>
      </c>
      <c r="H822" s="225" t="s">
        <v>517</v>
      </c>
      <c r="I822" s="225"/>
      <c r="J822" s="225"/>
      <c r="K822" s="225" t="s">
        <v>585</v>
      </c>
      <c r="L822" t="s">
        <v>70</v>
      </c>
      <c r="M822" s="225" t="str">
        <f>'Data - connected objects'!$E$37</f>
        <v>Q4 2024</v>
      </c>
      <c r="N822" s="225">
        <f>'Data - connected objects'!$E$78</f>
        <v>0</v>
      </c>
    </row>
    <row r="823" spans="1:14" x14ac:dyDescent="0.45">
      <c r="A823" s="223">
        <f>'Overview and definitions'!$C$4</f>
        <v>0</v>
      </c>
      <c r="B823" s="223">
        <f>'Overview and definitions'!$C$6</f>
        <v>0</v>
      </c>
      <c r="C823" s="223">
        <f>'Overview and definitions'!$C$7</f>
        <v>0</v>
      </c>
      <c r="D823" s="223" t="str">
        <f>'Data - connected objects'!$C$1</f>
        <v>Data questionnaire: Connected objects and devices</v>
      </c>
      <c r="E823" s="223" t="s">
        <v>1328</v>
      </c>
      <c r="F823">
        <v>822</v>
      </c>
      <c r="G823" t="str">
        <f>'Data - connected objects'!$B$78</f>
        <v>3.1.3.1.</v>
      </c>
      <c r="H823" s="224" t="s">
        <v>517</v>
      </c>
      <c r="I823" s="223"/>
      <c r="J823" s="223"/>
      <c r="K823" s="223" t="s">
        <v>585</v>
      </c>
      <c r="L823" t="s">
        <v>70</v>
      </c>
      <c r="M823" s="223" t="str">
        <f>'Data - connected objects'!$I$37</f>
        <v>Q1 2025</v>
      </c>
      <c r="N823" s="223">
        <f>'Data - connected objects'!$I$78</f>
        <v>0</v>
      </c>
    </row>
    <row r="824" spans="1:14" x14ac:dyDescent="0.45">
      <c r="A824" s="225">
        <f>'Overview and definitions'!$C$4</f>
        <v>0</v>
      </c>
      <c r="B824" s="225">
        <f>'Overview and definitions'!$C$6</f>
        <v>0</v>
      </c>
      <c r="C824" s="225">
        <f>'Overview and definitions'!$C$7</f>
        <v>0</v>
      </c>
      <c r="D824" s="225" t="str">
        <f>'Data - connected objects'!$C$1</f>
        <v>Data questionnaire: Connected objects and devices</v>
      </c>
      <c r="E824" s="225" t="s">
        <v>1328</v>
      </c>
      <c r="F824">
        <v>823</v>
      </c>
      <c r="G824" t="str">
        <f>'Data - connected objects'!$B$78</f>
        <v>3.1.3.1.</v>
      </c>
      <c r="H824" s="225" t="s">
        <v>517</v>
      </c>
      <c r="I824" s="225"/>
      <c r="J824" s="225"/>
      <c r="K824" s="225" t="s">
        <v>585</v>
      </c>
      <c r="L824" t="s">
        <v>70</v>
      </c>
      <c r="M824" s="225" t="str">
        <f>'Data - connected objects'!$M$37</f>
        <v>Q2 2025</v>
      </c>
      <c r="N824" s="225">
        <f>'Data - connected objects'!$M$78</f>
        <v>0</v>
      </c>
    </row>
    <row r="825" spans="1:14" x14ac:dyDescent="0.45">
      <c r="A825" s="223">
        <f>'Overview and definitions'!$C$4</f>
        <v>0</v>
      </c>
      <c r="B825" s="223">
        <f>'Overview and definitions'!$C$6</f>
        <v>0</v>
      </c>
      <c r="C825" s="223">
        <f>'Overview and definitions'!$C$7</f>
        <v>0</v>
      </c>
      <c r="D825" s="223" t="str">
        <f>'Data - connected objects'!$C$1</f>
        <v>Data questionnaire: Connected objects and devices</v>
      </c>
      <c r="E825" s="223" t="s">
        <v>1328</v>
      </c>
      <c r="F825">
        <v>824</v>
      </c>
      <c r="G825" t="str">
        <f>'Data - connected objects'!$B$78</f>
        <v>3.1.3.1.</v>
      </c>
      <c r="H825" s="224" t="s">
        <v>517</v>
      </c>
      <c r="I825" s="223"/>
      <c r="J825" s="223"/>
      <c r="K825" s="223" t="s">
        <v>585</v>
      </c>
      <c r="L825" t="s">
        <v>70</v>
      </c>
      <c r="M825" s="223" t="str">
        <f>'Data - connected objects'!$Q$37</f>
        <v>Q3 2025</v>
      </c>
      <c r="N825" s="223">
        <f>'Data - connected objects'!$Q$78</f>
        <v>0</v>
      </c>
    </row>
    <row r="826" spans="1:14" x14ac:dyDescent="0.45">
      <c r="A826" s="225">
        <f>'Overview and definitions'!$C$4</f>
        <v>0</v>
      </c>
      <c r="B826" s="225">
        <f>'Overview and definitions'!$C$6</f>
        <v>0</v>
      </c>
      <c r="C826" s="225">
        <f>'Overview and definitions'!$C$7</f>
        <v>0</v>
      </c>
      <c r="D826" s="225" t="str">
        <f>'Data - connected objects'!$C$1</f>
        <v>Data questionnaire: Connected objects and devices</v>
      </c>
      <c r="E826" s="225" t="s">
        <v>1328</v>
      </c>
      <c r="F826">
        <v>825</v>
      </c>
      <c r="G826" t="str">
        <f>'Data - connected objects'!$B$79</f>
        <v>3.1.3.2.</v>
      </c>
      <c r="H826" s="225" t="s">
        <v>517</v>
      </c>
      <c r="I826" s="225"/>
      <c r="J826" s="225"/>
      <c r="K826" s="225" t="s">
        <v>585</v>
      </c>
      <c r="L826" t="s">
        <v>70</v>
      </c>
      <c r="M826" s="225" t="str">
        <f>'Data - connected objects'!$E$37</f>
        <v>Q4 2024</v>
      </c>
      <c r="N826" s="225">
        <f>'Data - connected objects'!$E$79</f>
        <v>0</v>
      </c>
    </row>
    <row r="827" spans="1:14" x14ac:dyDescent="0.45">
      <c r="A827" s="223">
        <f>'Overview and definitions'!$C$4</f>
        <v>0</v>
      </c>
      <c r="B827" s="223">
        <f>'Overview and definitions'!$C$6</f>
        <v>0</v>
      </c>
      <c r="C827" s="223">
        <f>'Overview and definitions'!$C$7</f>
        <v>0</v>
      </c>
      <c r="D827" s="223" t="str">
        <f>'Data - connected objects'!$C$1</f>
        <v>Data questionnaire: Connected objects and devices</v>
      </c>
      <c r="E827" s="223" t="s">
        <v>1328</v>
      </c>
      <c r="F827">
        <v>826</v>
      </c>
      <c r="G827" t="str">
        <f>'Data - connected objects'!$B$79</f>
        <v>3.1.3.2.</v>
      </c>
      <c r="H827" s="224" t="s">
        <v>517</v>
      </c>
      <c r="I827" s="223"/>
      <c r="J827" s="223"/>
      <c r="K827" s="223" t="s">
        <v>585</v>
      </c>
      <c r="L827" t="s">
        <v>70</v>
      </c>
      <c r="M827" s="223" t="str">
        <f>'Data - connected objects'!$I$37</f>
        <v>Q1 2025</v>
      </c>
      <c r="N827" s="223">
        <f>'Data - connected objects'!$I$79</f>
        <v>0</v>
      </c>
    </row>
    <row r="828" spans="1:14" x14ac:dyDescent="0.45">
      <c r="A828" s="225">
        <f>'Overview and definitions'!$C$4</f>
        <v>0</v>
      </c>
      <c r="B828" s="225">
        <f>'Overview and definitions'!$C$6</f>
        <v>0</v>
      </c>
      <c r="C828" s="225">
        <f>'Overview and definitions'!$C$7</f>
        <v>0</v>
      </c>
      <c r="D828" s="225" t="str">
        <f>'Data - connected objects'!$C$1</f>
        <v>Data questionnaire: Connected objects and devices</v>
      </c>
      <c r="E828" s="225" t="s">
        <v>1328</v>
      </c>
      <c r="F828">
        <v>827</v>
      </c>
      <c r="G828" t="str">
        <f>'Data - connected objects'!$B$79</f>
        <v>3.1.3.2.</v>
      </c>
      <c r="H828" s="225" t="s">
        <v>517</v>
      </c>
      <c r="I828" s="225"/>
      <c r="J828" s="225"/>
      <c r="K828" s="225" t="s">
        <v>585</v>
      </c>
      <c r="L828" t="s">
        <v>70</v>
      </c>
      <c r="M828" s="225" t="str">
        <f>'Data - connected objects'!$M$37</f>
        <v>Q2 2025</v>
      </c>
      <c r="N828" s="225">
        <f>'Data - connected objects'!$M$79</f>
        <v>0</v>
      </c>
    </row>
    <row r="829" spans="1:14" x14ac:dyDescent="0.45">
      <c r="A829" s="223">
        <f>'Overview and definitions'!$C$4</f>
        <v>0</v>
      </c>
      <c r="B829" s="223">
        <f>'Overview and definitions'!$C$6</f>
        <v>0</v>
      </c>
      <c r="C829" s="223">
        <f>'Overview and definitions'!$C$7</f>
        <v>0</v>
      </c>
      <c r="D829" s="223" t="str">
        <f>'Data - connected objects'!$C$1</f>
        <v>Data questionnaire: Connected objects and devices</v>
      </c>
      <c r="E829" s="223" t="s">
        <v>1328</v>
      </c>
      <c r="F829">
        <v>828</v>
      </c>
      <c r="G829" t="str">
        <f>'Data - connected objects'!$B$79</f>
        <v>3.1.3.2.</v>
      </c>
      <c r="H829" s="224" t="s">
        <v>517</v>
      </c>
      <c r="I829" s="223"/>
      <c r="J829" s="223"/>
      <c r="K829" s="223" t="s">
        <v>585</v>
      </c>
      <c r="L829" t="s">
        <v>70</v>
      </c>
      <c r="M829" s="223" t="str">
        <f>'Data - connected objects'!$Q$37</f>
        <v>Q3 2025</v>
      </c>
      <c r="N829" s="223">
        <f>'Data - connected objects'!$Q$79</f>
        <v>0</v>
      </c>
    </row>
    <row r="830" spans="1:14" x14ac:dyDescent="0.45">
      <c r="A830" s="225">
        <f>'Overview and definitions'!$C$4</f>
        <v>0</v>
      </c>
      <c r="B830" s="225">
        <f>'Overview and definitions'!$C$6</f>
        <v>0</v>
      </c>
      <c r="C830" s="225">
        <f>'Overview and definitions'!$C$7</f>
        <v>0</v>
      </c>
      <c r="D830" s="225" t="str">
        <f>'Data - connected objects'!$C$1</f>
        <v>Data questionnaire: Connected objects and devices</v>
      </c>
      <c r="E830" s="225" t="s">
        <v>1328</v>
      </c>
      <c r="F830">
        <v>829</v>
      </c>
      <c r="G830" t="str">
        <f>'Data - connected objects'!$B$80</f>
        <v>3.1.3.3.</v>
      </c>
      <c r="H830" s="225" t="s">
        <v>517</v>
      </c>
      <c r="I830" s="225"/>
      <c r="J830" s="225"/>
      <c r="K830" s="225" t="s">
        <v>585</v>
      </c>
      <c r="L830" t="s">
        <v>70</v>
      </c>
      <c r="M830" s="225" t="str">
        <f>'Data - connected objects'!$E$37</f>
        <v>Q4 2024</v>
      </c>
      <c r="N830" s="225">
        <f>'Data - connected objects'!$E$80</f>
        <v>0</v>
      </c>
    </row>
    <row r="831" spans="1:14" x14ac:dyDescent="0.45">
      <c r="A831" s="223">
        <f>'Overview and definitions'!$C$4</f>
        <v>0</v>
      </c>
      <c r="B831" s="223">
        <f>'Overview and definitions'!$C$6</f>
        <v>0</v>
      </c>
      <c r="C831" s="223">
        <f>'Overview and definitions'!$C$7</f>
        <v>0</v>
      </c>
      <c r="D831" s="223" t="str">
        <f>'Data - connected objects'!$C$1</f>
        <v>Data questionnaire: Connected objects and devices</v>
      </c>
      <c r="E831" s="223" t="s">
        <v>1328</v>
      </c>
      <c r="F831">
        <v>830</v>
      </c>
      <c r="G831" t="str">
        <f>'Data - connected objects'!$B$80</f>
        <v>3.1.3.3.</v>
      </c>
      <c r="H831" s="224" t="s">
        <v>517</v>
      </c>
      <c r="I831" s="223"/>
      <c r="J831" s="223"/>
      <c r="K831" s="223" t="s">
        <v>585</v>
      </c>
      <c r="L831" t="s">
        <v>70</v>
      </c>
      <c r="M831" s="223" t="str">
        <f>'Data - connected objects'!$I$37</f>
        <v>Q1 2025</v>
      </c>
      <c r="N831" s="223">
        <f>'Data - connected objects'!$I$80</f>
        <v>0</v>
      </c>
    </row>
    <row r="832" spans="1:14" x14ac:dyDescent="0.45">
      <c r="A832" s="225">
        <f>'Overview and definitions'!$C$4</f>
        <v>0</v>
      </c>
      <c r="B832" s="225">
        <f>'Overview and definitions'!$C$6</f>
        <v>0</v>
      </c>
      <c r="C832" s="225">
        <f>'Overview and definitions'!$C$7</f>
        <v>0</v>
      </c>
      <c r="D832" s="225" t="str">
        <f>'Data - connected objects'!$C$1</f>
        <v>Data questionnaire: Connected objects and devices</v>
      </c>
      <c r="E832" s="225" t="s">
        <v>1328</v>
      </c>
      <c r="F832">
        <v>831</v>
      </c>
      <c r="G832" t="str">
        <f>'Data - connected objects'!$B$80</f>
        <v>3.1.3.3.</v>
      </c>
      <c r="H832" s="225" t="s">
        <v>517</v>
      </c>
      <c r="I832" s="225"/>
      <c r="J832" s="225"/>
      <c r="K832" s="225" t="s">
        <v>585</v>
      </c>
      <c r="L832" t="s">
        <v>70</v>
      </c>
      <c r="M832" s="225" t="str">
        <f>'Data - connected objects'!$M$37</f>
        <v>Q2 2025</v>
      </c>
      <c r="N832" s="225">
        <f>'Data - connected objects'!$M$80</f>
        <v>0</v>
      </c>
    </row>
    <row r="833" spans="1:14" x14ac:dyDescent="0.45">
      <c r="A833" s="223">
        <f>'Overview and definitions'!$C$4</f>
        <v>0</v>
      </c>
      <c r="B833" s="223">
        <f>'Overview and definitions'!$C$6</f>
        <v>0</v>
      </c>
      <c r="C833" s="223">
        <f>'Overview and definitions'!$C$7</f>
        <v>0</v>
      </c>
      <c r="D833" s="223" t="str">
        <f>'Data - connected objects'!$C$1</f>
        <v>Data questionnaire: Connected objects and devices</v>
      </c>
      <c r="E833" s="223" t="s">
        <v>1328</v>
      </c>
      <c r="F833">
        <v>832</v>
      </c>
      <c r="G833" t="str">
        <f>'Data - connected objects'!$B$80</f>
        <v>3.1.3.3.</v>
      </c>
      <c r="H833" s="224" t="s">
        <v>517</v>
      </c>
      <c r="I833" s="223"/>
      <c r="J833" s="223"/>
      <c r="K833" s="223" t="s">
        <v>585</v>
      </c>
      <c r="L833" t="s">
        <v>70</v>
      </c>
      <c r="M833" s="223" t="str">
        <f>'Data - connected objects'!$Q$37</f>
        <v>Q3 2025</v>
      </c>
      <c r="N833" s="223">
        <f>'Data - connected objects'!$Q$80</f>
        <v>0</v>
      </c>
    </row>
    <row r="834" spans="1:14" x14ac:dyDescent="0.45">
      <c r="A834" s="225">
        <f>'Overview and definitions'!$C$4</f>
        <v>0</v>
      </c>
      <c r="B834" s="225">
        <f>'Overview and definitions'!$C$6</f>
        <v>0</v>
      </c>
      <c r="C834" s="225">
        <f>'Overview and definitions'!$C$7</f>
        <v>0</v>
      </c>
      <c r="D834" s="225" t="str">
        <f>'Data - connected objects'!$C$1</f>
        <v>Data questionnaire: Connected objects and devices</v>
      </c>
      <c r="E834" s="225" t="s">
        <v>1328</v>
      </c>
      <c r="F834">
        <v>833</v>
      </c>
      <c r="G834" t="str">
        <f>'Data - connected objects'!$B$74</f>
        <v>3.1.1.</v>
      </c>
      <c r="H834" s="225" t="s">
        <v>514</v>
      </c>
      <c r="I834" s="225"/>
      <c r="J834" s="225"/>
      <c r="K834" s="225" t="s">
        <v>773</v>
      </c>
      <c r="L834" t="s">
        <v>70</v>
      </c>
      <c r="M834" s="225" t="str">
        <f>'Data - connected objects'!$E$37</f>
        <v>Q4 2024</v>
      </c>
      <c r="N834" s="225">
        <f>'Data - connected objects'!$F$74</f>
        <v>0</v>
      </c>
    </row>
    <row r="835" spans="1:14" x14ac:dyDescent="0.45">
      <c r="A835" s="223">
        <f>'Overview and definitions'!$C$4</f>
        <v>0</v>
      </c>
      <c r="B835" s="223">
        <f>'Overview and definitions'!$C$6</f>
        <v>0</v>
      </c>
      <c r="C835" s="223">
        <f>'Overview and definitions'!$C$7</f>
        <v>0</v>
      </c>
      <c r="D835" s="223" t="str">
        <f>'Data - connected objects'!$C$1</f>
        <v>Data questionnaire: Connected objects and devices</v>
      </c>
      <c r="E835" s="223" t="s">
        <v>1328</v>
      </c>
      <c r="F835">
        <v>834</v>
      </c>
      <c r="G835" t="str">
        <f>'Data - connected objects'!$B$74</f>
        <v>3.1.1.</v>
      </c>
      <c r="H835" s="224" t="s">
        <v>514</v>
      </c>
      <c r="I835" s="223"/>
      <c r="J835" s="223"/>
      <c r="K835" s="223" t="s">
        <v>773</v>
      </c>
      <c r="L835" t="s">
        <v>70</v>
      </c>
      <c r="M835" s="223" t="str">
        <f>'Data - connected objects'!$I$37</f>
        <v>Q1 2025</v>
      </c>
      <c r="N835" s="223">
        <f>'Data - connected objects'!$J$74</f>
        <v>0</v>
      </c>
    </row>
    <row r="836" spans="1:14" x14ac:dyDescent="0.45">
      <c r="A836" s="225">
        <f>'Overview and definitions'!$C$4</f>
        <v>0</v>
      </c>
      <c r="B836" s="225">
        <f>'Overview and definitions'!$C$6</f>
        <v>0</v>
      </c>
      <c r="C836" s="225">
        <f>'Overview and definitions'!$C$7</f>
        <v>0</v>
      </c>
      <c r="D836" s="225" t="str">
        <f>'Data - connected objects'!$C$1</f>
        <v>Data questionnaire: Connected objects and devices</v>
      </c>
      <c r="E836" s="225" t="s">
        <v>1328</v>
      </c>
      <c r="F836">
        <v>835</v>
      </c>
      <c r="G836" t="str">
        <f>'Data - connected objects'!$B$74</f>
        <v>3.1.1.</v>
      </c>
      <c r="H836" s="225" t="s">
        <v>514</v>
      </c>
      <c r="I836" s="225"/>
      <c r="J836" s="225"/>
      <c r="K836" s="225" t="s">
        <v>773</v>
      </c>
      <c r="L836" t="s">
        <v>70</v>
      </c>
      <c r="M836" s="225" t="str">
        <f>'Data - connected objects'!$M$37</f>
        <v>Q2 2025</v>
      </c>
      <c r="N836" s="225">
        <f>'Data - connected objects'!$N$74</f>
        <v>0</v>
      </c>
    </row>
    <row r="837" spans="1:14" x14ac:dyDescent="0.45">
      <c r="A837" s="223">
        <f>'Overview and definitions'!$C$4</f>
        <v>0</v>
      </c>
      <c r="B837" s="223">
        <f>'Overview and definitions'!$C$6</f>
        <v>0</v>
      </c>
      <c r="C837" s="223">
        <f>'Overview and definitions'!$C$7</f>
        <v>0</v>
      </c>
      <c r="D837" s="223" t="str">
        <f>'Data - connected objects'!$C$1</f>
        <v>Data questionnaire: Connected objects and devices</v>
      </c>
      <c r="E837" s="223" t="s">
        <v>1328</v>
      </c>
      <c r="F837">
        <v>836</v>
      </c>
      <c r="G837" t="str">
        <f>'Data - connected objects'!$B$74</f>
        <v>3.1.1.</v>
      </c>
      <c r="H837" s="224" t="s">
        <v>514</v>
      </c>
      <c r="I837" s="223"/>
      <c r="J837" s="223"/>
      <c r="K837" s="223" t="s">
        <v>773</v>
      </c>
      <c r="L837" t="s">
        <v>70</v>
      </c>
      <c r="M837" s="223" t="str">
        <f>'Data - connected objects'!$Q$37</f>
        <v>Q3 2025</v>
      </c>
      <c r="N837" s="223">
        <f>'Data - connected objects'!$R$74</f>
        <v>0</v>
      </c>
    </row>
    <row r="838" spans="1:14" x14ac:dyDescent="0.45">
      <c r="A838" s="225">
        <f>'Overview and definitions'!$C$4</f>
        <v>0</v>
      </c>
      <c r="B838" s="225">
        <f>'Overview and definitions'!$C$6</f>
        <v>0</v>
      </c>
      <c r="C838" s="225">
        <f>'Overview and definitions'!$C$7</f>
        <v>0</v>
      </c>
      <c r="D838" s="225" t="str">
        <f>'Data - connected objects'!$C$1</f>
        <v>Data questionnaire: Connected objects and devices</v>
      </c>
      <c r="E838" s="225" t="s">
        <v>1328</v>
      </c>
      <c r="F838">
        <v>837</v>
      </c>
      <c r="G838" t="str">
        <f>'Data - connected objects'!$B$76</f>
        <v>3.1.2.</v>
      </c>
      <c r="H838" s="225" t="s">
        <v>514</v>
      </c>
      <c r="I838" s="225"/>
      <c r="J838" s="225"/>
      <c r="K838" s="225" t="s">
        <v>521</v>
      </c>
      <c r="L838" t="s">
        <v>70</v>
      </c>
      <c r="M838" s="225" t="str">
        <f>'Data - connected objects'!$E$37</f>
        <v>Q4 2024</v>
      </c>
      <c r="N838" s="225">
        <f>'Data - connected objects'!$F$76</f>
        <v>0</v>
      </c>
    </row>
    <row r="839" spans="1:14" x14ac:dyDescent="0.45">
      <c r="A839" s="223">
        <f>'Overview and definitions'!$C$4</f>
        <v>0</v>
      </c>
      <c r="B839" s="223">
        <f>'Overview and definitions'!$C$6</f>
        <v>0</v>
      </c>
      <c r="C839" s="223">
        <f>'Overview and definitions'!$C$7</f>
        <v>0</v>
      </c>
      <c r="D839" s="223" t="str">
        <f>'Data - connected objects'!$C$1</f>
        <v>Data questionnaire: Connected objects and devices</v>
      </c>
      <c r="E839" s="223" t="s">
        <v>1328</v>
      </c>
      <c r="F839">
        <v>838</v>
      </c>
      <c r="G839" t="str">
        <f>'Data - connected objects'!$B$76</f>
        <v>3.1.2.</v>
      </c>
      <c r="H839" s="224" t="s">
        <v>514</v>
      </c>
      <c r="I839" s="223"/>
      <c r="J839" s="223"/>
      <c r="K839" s="223" t="s">
        <v>521</v>
      </c>
      <c r="L839" t="s">
        <v>70</v>
      </c>
      <c r="M839" s="223" t="str">
        <f>'Data - connected objects'!$I$37</f>
        <v>Q1 2025</v>
      </c>
      <c r="N839" s="223">
        <f>'Data - connected objects'!$J$76</f>
        <v>0</v>
      </c>
    </row>
    <row r="840" spans="1:14" x14ac:dyDescent="0.45">
      <c r="A840" s="225">
        <f>'Overview and definitions'!$C$4</f>
        <v>0</v>
      </c>
      <c r="B840" s="225">
        <f>'Overview and definitions'!$C$6</f>
        <v>0</v>
      </c>
      <c r="C840" s="225">
        <f>'Overview and definitions'!$C$7</f>
        <v>0</v>
      </c>
      <c r="D840" s="225" t="str">
        <f>'Data - connected objects'!$C$1</f>
        <v>Data questionnaire: Connected objects and devices</v>
      </c>
      <c r="E840" s="225" t="s">
        <v>1328</v>
      </c>
      <c r="F840">
        <v>839</v>
      </c>
      <c r="G840" t="str">
        <f>'Data - connected objects'!$B$76</f>
        <v>3.1.2.</v>
      </c>
      <c r="H840" s="225" t="s">
        <v>514</v>
      </c>
      <c r="I840" s="225"/>
      <c r="J840" s="225"/>
      <c r="K840" s="225" t="s">
        <v>521</v>
      </c>
      <c r="L840" t="s">
        <v>70</v>
      </c>
      <c r="M840" s="225" t="str">
        <f>'Data - connected objects'!$M$37</f>
        <v>Q2 2025</v>
      </c>
      <c r="N840" s="225">
        <f>'Data - connected objects'!$N$76</f>
        <v>0</v>
      </c>
    </row>
    <row r="841" spans="1:14" x14ac:dyDescent="0.45">
      <c r="A841" s="223">
        <f>'Overview and definitions'!$C$4</f>
        <v>0</v>
      </c>
      <c r="B841" s="223">
        <f>'Overview and definitions'!$C$6</f>
        <v>0</v>
      </c>
      <c r="C841" s="223">
        <f>'Overview and definitions'!$C$7</f>
        <v>0</v>
      </c>
      <c r="D841" s="223" t="str">
        <f>'Data - connected objects'!$C$1</f>
        <v>Data questionnaire: Connected objects and devices</v>
      </c>
      <c r="E841" s="223" t="s">
        <v>1328</v>
      </c>
      <c r="F841">
        <v>840</v>
      </c>
      <c r="G841" t="str">
        <f>'Data - connected objects'!$B$76</f>
        <v>3.1.2.</v>
      </c>
      <c r="H841" s="224" t="s">
        <v>514</v>
      </c>
      <c r="I841" s="223"/>
      <c r="J841" s="223"/>
      <c r="K841" s="223" t="s">
        <v>521</v>
      </c>
      <c r="L841" t="s">
        <v>70</v>
      </c>
      <c r="M841" s="223" t="str">
        <f>'Data - connected objects'!$Q$37</f>
        <v>Q3 2025</v>
      </c>
      <c r="N841" s="223">
        <f>'Data - connected objects'!$R$76</f>
        <v>0</v>
      </c>
    </row>
    <row r="842" spans="1:14" x14ac:dyDescent="0.45">
      <c r="A842" s="225">
        <f>'Overview and definitions'!$C$4</f>
        <v>0</v>
      </c>
      <c r="B842" s="225">
        <f>'Overview and definitions'!$C$6</f>
        <v>0</v>
      </c>
      <c r="C842" s="225">
        <f>'Overview and definitions'!$C$7</f>
        <v>0</v>
      </c>
      <c r="D842" s="225" t="str">
        <f>'Data - connected objects'!$C$1</f>
        <v>Data questionnaire: Connected objects and devices</v>
      </c>
      <c r="E842" s="225" t="s">
        <v>1328</v>
      </c>
      <c r="F842">
        <v>841</v>
      </c>
      <c r="G842" t="str">
        <f>'Data - connected objects'!$B$78</f>
        <v>3.1.3.1.</v>
      </c>
      <c r="H842" s="225" t="s">
        <v>514</v>
      </c>
      <c r="I842" s="225"/>
      <c r="J842" s="225"/>
      <c r="K842" s="225" t="s">
        <v>585</v>
      </c>
      <c r="L842" t="s">
        <v>70</v>
      </c>
      <c r="M842" s="225" t="str">
        <f>'Data - connected objects'!$E$37</f>
        <v>Q4 2024</v>
      </c>
      <c r="N842" s="225">
        <f>'Data - connected objects'!$F$78</f>
        <v>0</v>
      </c>
    </row>
    <row r="843" spans="1:14" x14ac:dyDescent="0.45">
      <c r="A843" s="223">
        <f>'Overview and definitions'!$C$4</f>
        <v>0</v>
      </c>
      <c r="B843" s="223">
        <f>'Overview and definitions'!$C$6</f>
        <v>0</v>
      </c>
      <c r="C843" s="223">
        <f>'Overview and definitions'!$C$7</f>
        <v>0</v>
      </c>
      <c r="D843" s="223" t="str">
        <f>'Data - connected objects'!$C$1</f>
        <v>Data questionnaire: Connected objects and devices</v>
      </c>
      <c r="E843" s="223" t="s">
        <v>1328</v>
      </c>
      <c r="F843">
        <v>842</v>
      </c>
      <c r="G843" t="str">
        <f>'Data - connected objects'!$B$78</f>
        <v>3.1.3.1.</v>
      </c>
      <c r="H843" s="224" t="s">
        <v>514</v>
      </c>
      <c r="I843" s="223"/>
      <c r="J843" s="223"/>
      <c r="K843" s="223" t="s">
        <v>585</v>
      </c>
      <c r="L843" t="s">
        <v>70</v>
      </c>
      <c r="M843" s="223" t="str">
        <f>'Data - connected objects'!$I$37</f>
        <v>Q1 2025</v>
      </c>
      <c r="N843" s="223">
        <f>'Data - connected objects'!$J$78</f>
        <v>0</v>
      </c>
    </row>
    <row r="844" spans="1:14" x14ac:dyDescent="0.45">
      <c r="A844" s="225">
        <f>'Overview and definitions'!$C$4</f>
        <v>0</v>
      </c>
      <c r="B844" s="225">
        <f>'Overview and definitions'!$C$6</f>
        <v>0</v>
      </c>
      <c r="C844" s="225">
        <f>'Overview and definitions'!$C$7</f>
        <v>0</v>
      </c>
      <c r="D844" s="225" t="str">
        <f>'Data - connected objects'!$C$1</f>
        <v>Data questionnaire: Connected objects and devices</v>
      </c>
      <c r="E844" s="225" t="s">
        <v>1328</v>
      </c>
      <c r="F844">
        <v>843</v>
      </c>
      <c r="G844" t="str">
        <f>'Data - connected objects'!$B$78</f>
        <v>3.1.3.1.</v>
      </c>
      <c r="H844" s="225" t="s">
        <v>514</v>
      </c>
      <c r="I844" s="225"/>
      <c r="J844" s="225"/>
      <c r="K844" s="225" t="s">
        <v>585</v>
      </c>
      <c r="L844" t="s">
        <v>70</v>
      </c>
      <c r="M844" s="225" t="str">
        <f>'Data - connected objects'!$M$37</f>
        <v>Q2 2025</v>
      </c>
      <c r="N844" s="225">
        <f>'Data - connected objects'!$N$78</f>
        <v>0</v>
      </c>
    </row>
    <row r="845" spans="1:14" x14ac:dyDescent="0.45">
      <c r="A845" s="223">
        <f>'Overview and definitions'!$C$4</f>
        <v>0</v>
      </c>
      <c r="B845" s="223">
        <f>'Overview and definitions'!$C$6</f>
        <v>0</v>
      </c>
      <c r="C845" s="223">
        <f>'Overview and definitions'!$C$7</f>
        <v>0</v>
      </c>
      <c r="D845" s="223" t="str">
        <f>'Data - connected objects'!$C$1</f>
        <v>Data questionnaire: Connected objects and devices</v>
      </c>
      <c r="E845" s="223" t="s">
        <v>1328</v>
      </c>
      <c r="F845">
        <v>844</v>
      </c>
      <c r="G845" t="str">
        <f>'Data - connected objects'!$B$78</f>
        <v>3.1.3.1.</v>
      </c>
      <c r="H845" s="224" t="s">
        <v>514</v>
      </c>
      <c r="I845" s="223"/>
      <c r="J845" s="223"/>
      <c r="K845" s="223" t="s">
        <v>585</v>
      </c>
      <c r="L845" t="s">
        <v>70</v>
      </c>
      <c r="M845" s="223" t="str">
        <f>'Data - connected objects'!$Q$37</f>
        <v>Q3 2025</v>
      </c>
      <c r="N845" s="223">
        <f>'Data - connected objects'!$R$78</f>
        <v>0</v>
      </c>
    </row>
    <row r="846" spans="1:14" x14ac:dyDescent="0.45">
      <c r="A846" s="225">
        <f>'Overview and definitions'!$C$4</f>
        <v>0</v>
      </c>
      <c r="B846" s="225">
        <f>'Overview and definitions'!$C$6</f>
        <v>0</v>
      </c>
      <c r="C846" s="225">
        <f>'Overview and definitions'!$C$7</f>
        <v>0</v>
      </c>
      <c r="D846" s="225" t="str">
        <f>'Data - connected objects'!$C$1</f>
        <v>Data questionnaire: Connected objects and devices</v>
      </c>
      <c r="E846" s="225" t="s">
        <v>1328</v>
      </c>
      <c r="F846">
        <v>845</v>
      </c>
      <c r="G846" t="str">
        <f>'Data - connected objects'!$B$79</f>
        <v>3.1.3.2.</v>
      </c>
      <c r="H846" s="225" t="s">
        <v>514</v>
      </c>
      <c r="I846" s="225"/>
      <c r="J846" s="225"/>
      <c r="K846" s="223" t="s">
        <v>585</v>
      </c>
      <c r="L846" t="s">
        <v>70</v>
      </c>
      <c r="M846" s="225" t="str">
        <f>'Data - connected objects'!$E$37</f>
        <v>Q4 2024</v>
      </c>
      <c r="N846" s="225">
        <f>'Data - connected objects'!$F$79</f>
        <v>0</v>
      </c>
    </row>
    <row r="847" spans="1:14" x14ac:dyDescent="0.45">
      <c r="A847" s="223">
        <f>'Overview and definitions'!$C$4</f>
        <v>0</v>
      </c>
      <c r="B847" s="223">
        <f>'Overview and definitions'!$C$6</f>
        <v>0</v>
      </c>
      <c r="C847" s="223">
        <f>'Overview and definitions'!$C$7</f>
        <v>0</v>
      </c>
      <c r="D847" s="223" t="str">
        <f>'Data - connected objects'!$C$1</f>
        <v>Data questionnaire: Connected objects and devices</v>
      </c>
      <c r="E847" s="223" t="s">
        <v>1328</v>
      </c>
      <c r="F847">
        <v>846</v>
      </c>
      <c r="G847" t="str">
        <f>'Data - connected objects'!$B$79</f>
        <v>3.1.3.2.</v>
      </c>
      <c r="H847" s="224" t="s">
        <v>514</v>
      </c>
      <c r="I847" s="223"/>
      <c r="J847" s="223"/>
      <c r="K847" s="223" t="s">
        <v>585</v>
      </c>
      <c r="L847" t="s">
        <v>70</v>
      </c>
      <c r="M847" s="223" t="str">
        <f>'Data - connected objects'!$I$37</f>
        <v>Q1 2025</v>
      </c>
      <c r="N847" s="223">
        <f>'Data - connected objects'!$J$79</f>
        <v>0</v>
      </c>
    </row>
    <row r="848" spans="1:14" x14ac:dyDescent="0.45">
      <c r="A848" s="225">
        <f>'Overview and definitions'!$C$4</f>
        <v>0</v>
      </c>
      <c r="B848" s="225">
        <f>'Overview and definitions'!$C$6</f>
        <v>0</v>
      </c>
      <c r="C848" s="225">
        <f>'Overview and definitions'!$C$7</f>
        <v>0</v>
      </c>
      <c r="D848" s="225" t="str">
        <f>'Data - connected objects'!$C$1</f>
        <v>Data questionnaire: Connected objects and devices</v>
      </c>
      <c r="E848" s="225" t="s">
        <v>1328</v>
      </c>
      <c r="F848">
        <v>847</v>
      </c>
      <c r="G848" t="str">
        <f>'Data - connected objects'!$B$79</f>
        <v>3.1.3.2.</v>
      </c>
      <c r="H848" s="225" t="s">
        <v>514</v>
      </c>
      <c r="I848" s="225"/>
      <c r="J848" s="225"/>
      <c r="K848" s="223" t="s">
        <v>585</v>
      </c>
      <c r="L848" t="s">
        <v>70</v>
      </c>
      <c r="M848" s="225" t="str">
        <f>'Data - connected objects'!$M$37</f>
        <v>Q2 2025</v>
      </c>
      <c r="N848" s="225">
        <f>'Data - connected objects'!$N$79</f>
        <v>0</v>
      </c>
    </row>
    <row r="849" spans="1:14" x14ac:dyDescent="0.45">
      <c r="A849" s="223">
        <f>'Overview and definitions'!$C$4</f>
        <v>0</v>
      </c>
      <c r="B849" s="223">
        <f>'Overview and definitions'!$C$6</f>
        <v>0</v>
      </c>
      <c r="C849" s="223">
        <f>'Overview and definitions'!$C$7</f>
        <v>0</v>
      </c>
      <c r="D849" s="223" t="str">
        <f>'Data - connected objects'!$C$1</f>
        <v>Data questionnaire: Connected objects and devices</v>
      </c>
      <c r="E849" s="223" t="s">
        <v>1328</v>
      </c>
      <c r="F849">
        <v>848</v>
      </c>
      <c r="G849" t="str">
        <f>'Data - connected objects'!$B$79</f>
        <v>3.1.3.2.</v>
      </c>
      <c r="H849" s="224" t="s">
        <v>514</v>
      </c>
      <c r="I849" s="223"/>
      <c r="J849" s="223"/>
      <c r="K849" s="223" t="s">
        <v>585</v>
      </c>
      <c r="L849" t="s">
        <v>70</v>
      </c>
      <c r="M849" s="223" t="str">
        <f>'Data - connected objects'!$Q$37</f>
        <v>Q3 2025</v>
      </c>
      <c r="N849" s="223">
        <f>'Data - connected objects'!$R$79</f>
        <v>0</v>
      </c>
    </row>
    <row r="850" spans="1:14" x14ac:dyDescent="0.45">
      <c r="A850" s="225">
        <f>'Overview and definitions'!$C$4</f>
        <v>0</v>
      </c>
      <c r="B850" s="225">
        <f>'Overview and definitions'!$C$6</f>
        <v>0</v>
      </c>
      <c r="C850" s="225">
        <f>'Overview and definitions'!$C$7</f>
        <v>0</v>
      </c>
      <c r="D850" s="225" t="str">
        <f>'Data - connected objects'!$C$1</f>
        <v>Data questionnaire: Connected objects and devices</v>
      </c>
      <c r="E850" s="225" t="s">
        <v>1328</v>
      </c>
      <c r="F850">
        <v>849</v>
      </c>
      <c r="G850" t="str">
        <f>'Data - connected objects'!$B$80</f>
        <v>3.1.3.3.</v>
      </c>
      <c r="H850" s="225" t="s">
        <v>514</v>
      </c>
      <c r="I850" s="225"/>
      <c r="J850" s="225"/>
      <c r="K850" s="225" t="s">
        <v>585</v>
      </c>
      <c r="L850" t="s">
        <v>70</v>
      </c>
      <c r="M850" s="225" t="str">
        <f>'Data - connected objects'!$E$37</f>
        <v>Q4 2024</v>
      </c>
      <c r="N850" s="225">
        <f>'Data - connected objects'!$F$80</f>
        <v>0</v>
      </c>
    </row>
    <row r="851" spans="1:14" x14ac:dyDescent="0.45">
      <c r="A851" s="223">
        <f>'Overview and definitions'!$C$4</f>
        <v>0</v>
      </c>
      <c r="B851" s="223">
        <f>'Overview and definitions'!$C$6</f>
        <v>0</v>
      </c>
      <c r="C851" s="223">
        <f>'Overview and definitions'!$C$7</f>
        <v>0</v>
      </c>
      <c r="D851" s="223" t="str">
        <f>'Data - connected objects'!$C$1</f>
        <v>Data questionnaire: Connected objects and devices</v>
      </c>
      <c r="E851" s="223" t="s">
        <v>1328</v>
      </c>
      <c r="F851">
        <v>850</v>
      </c>
      <c r="G851" t="str">
        <f>'Data - connected objects'!$B$80</f>
        <v>3.1.3.3.</v>
      </c>
      <c r="H851" s="224" t="s">
        <v>514</v>
      </c>
      <c r="I851" s="223"/>
      <c r="J851" s="223"/>
      <c r="K851" s="223" t="s">
        <v>585</v>
      </c>
      <c r="L851" t="s">
        <v>70</v>
      </c>
      <c r="M851" s="223" t="str">
        <f>'Data - connected objects'!$I$37</f>
        <v>Q1 2025</v>
      </c>
      <c r="N851" s="223">
        <f>'Data - connected objects'!$J$80</f>
        <v>0</v>
      </c>
    </row>
    <row r="852" spans="1:14" x14ac:dyDescent="0.45">
      <c r="A852" s="225">
        <f>'Overview and definitions'!$C$4</f>
        <v>0</v>
      </c>
      <c r="B852" s="225">
        <f>'Overview and definitions'!$C$6</f>
        <v>0</v>
      </c>
      <c r="C852" s="225">
        <f>'Overview and definitions'!$C$7</f>
        <v>0</v>
      </c>
      <c r="D852" s="225" t="str">
        <f>'Data - connected objects'!$C$1</f>
        <v>Data questionnaire: Connected objects and devices</v>
      </c>
      <c r="E852" s="225" t="s">
        <v>1328</v>
      </c>
      <c r="F852">
        <v>851</v>
      </c>
      <c r="G852" t="str">
        <f>'Data - connected objects'!$B$80</f>
        <v>3.1.3.3.</v>
      </c>
      <c r="H852" s="225" t="s">
        <v>514</v>
      </c>
      <c r="I852" s="225"/>
      <c r="J852" s="225"/>
      <c r="K852" s="225" t="s">
        <v>585</v>
      </c>
      <c r="L852" t="s">
        <v>70</v>
      </c>
      <c r="M852" s="225" t="str">
        <f>'Data - connected objects'!$M$37</f>
        <v>Q2 2025</v>
      </c>
      <c r="N852" s="225">
        <f>'Data - connected objects'!$N$80</f>
        <v>0</v>
      </c>
    </row>
    <row r="853" spans="1:14" x14ac:dyDescent="0.45">
      <c r="A853" s="223">
        <f>'Overview and definitions'!$C$4</f>
        <v>0</v>
      </c>
      <c r="B853" s="223">
        <f>'Overview and definitions'!$C$6</f>
        <v>0</v>
      </c>
      <c r="C853" s="223">
        <f>'Overview and definitions'!$C$7</f>
        <v>0</v>
      </c>
      <c r="D853" s="223" t="str">
        <f>'Data - connected objects'!$C$1</f>
        <v>Data questionnaire: Connected objects and devices</v>
      </c>
      <c r="E853" s="223" t="s">
        <v>1328</v>
      </c>
      <c r="F853">
        <v>852</v>
      </c>
      <c r="G853" t="str">
        <f>'Data - connected objects'!$B$80</f>
        <v>3.1.3.3.</v>
      </c>
      <c r="H853" s="224" t="s">
        <v>514</v>
      </c>
      <c r="I853" s="223"/>
      <c r="J853" s="223"/>
      <c r="K853" s="223" t="s">
        <v>585</v>
      </c>
      <c r="L853" t="s">
        <v>70</v>
      </c>
      <c r="M853" s="223" t="str">
        <f>'Data - connected objects'!$Q$37</f>
        <v>Q3 2025</v>
      </c>
      <c r="N853" s="223">
        <f>'Data - connected objects'!$R$80</f>
        <v>0</v>
      </c>
    </row>
    <row r="854" spans="1:14" x14ac:dyDescent="0.45">
      <c r="A854" s="225">
        <f>'Overview and definitions'!$C$4</f>
        <v>0</v>
      </c>
      <c r="B854" s="225">
        <f>'Overview and definitions'!$C$6</f>
        <v>0</v>
      </c>
      <c r="C854" s="225">
        <f>'Overview and definitions'!$C$7</f>
        <v>0</v>
      </c>
      <c r="D854" s="225" t="str">
        <f>'Data - connected objects'!$C$1</f>
        <v>Data questionnaire: Connected objects and devices</v>
      </c>
      <c r="E854" s="225" t="s">
        <v>1328</v>
      </c>
      <c r="F854">
        <v>853</v>
      </c>
      <c r="G854" t="str">
        <f>'Data - connected objects'!$B$82</f>
        <v>3.1.4.</v>
      </c>
      <c r="H854" s="225" t="s">
        <v>517</v>
      </c>
      <c r="I854" s="225"/>
      <c r="J854" s="225"/>
      <c r="K854" s="225" t="s">
        <v>1329</v>
      </c>
      <c r="L854" t="s">
        <v>70</v>
      </c>
      <c r="M854" s="225" t="str">
        <f>'Data - connected objects'!$E$37</f>
        <v>Q4 2024</v>
      </c>
      <c r="N854" s="250">
        <f>'Data - connected objects'!$E$82</f>
        <v>0</v>
      </c>
    </row>
    <row r="855" spans="1:14" x14ac:dyDescent="0.45">
      <c r="A855" s="223">
        <f>'Overview and definitions'!$C$4</f>
        <v>0</v>
      </c>
      <c r="B855" s="223">
        <f>'Overview and definitions'!$C$6</f>
        <v>0</v>
      </c>
      <c r="C855" s="223">
        <f>'Overview and definitions'!$C$7</f>
        <v>0</v>
      </c>
      <c r="D855" s="223" t="str">
        <f>'Data - connected objects'!$C$1</f>
        <v>Data questionnaire: Connected objects and devices</v>
      </c>
      <c r="E855" s="223" t="s">
        <v>1328</v>
      </c>
      <c r="F855">
        <v>854</v>
      </c>
      <c r="G855" t="str">
        <f>'Data - connected objects'!$B$82</f>
        <v>3.1.4.</v>
      </c>
      <c r="H855" s="224" t="s">
        <v>517</v>
      </c>
      <c r="I855" s="223"/>
      <c r="J855" s="223"/>
      <c r="K855" s="223" t="s">
        <v>1329</v>
      </c>
      <c r="L855" t="s">
        <v>70</v>
      </c>
      <c r="M855" s="223" t="str">
        <f>'Data - connected objects'!$I$37</f>
        <v>Q1 2025</v>
      </c>
      <c r="N855" s="249">
        <f>'Data - connected objects'!$I$82</f>
        <v>0</v>
      </c>
    </row>
    <row r="856" spans="1:14" x14ac:dyDescent="0.45">
      <c r="A856" s="225">
        <f>'Overview and definitions'!$C$4</f>
        <v>0</v>
      </c>
      <c r="B856" s="225">
        <f>'Overview and definitions'!$C$6</f>
        <v>0</v>
      </c>
      <c r="C856" s="225">
        <f>'Overview and definitions'!$C$7</f>
        <v>0</v>
      </c>
      <c r="D856" s="225" t="str">
        <f>'Data - connected objects'!$C$1</f>
        <v>Data questionnaire: Connected objects and devices</v>
      </c>
      <c r="E856" s="225" t="s">
        <v>1328</v>
      </c>
      <c r="F856">
        <v>855</v>
      </c>
      <c r="G856" t="str">
        <f>'Data - connected objects'!$B$82</f>
        <v>3.1.4.</v>
      </c>
      <c r="H856" s="225" t="s">
        <v>517</v>
      </c>
      <c r="I856" s="225"/>
      <c r="J856" s="225"/>
      <c r="K856" s="225" t="s">
        <v>1329</v>
      </c>
      <c r="L856" t="s">
        <v>70</v>
      </c>
      <c r="M856" s="225" t="str">
        <f>'Data - connected objects'!$M$37</f>
        <v>Q2 2025</v>
      </c>
      <c r="N856" s="250">
        <f>'Data - connected objects'!$M$82</f>
        <v>0</v>
      </c>
    </row>
    <row r="857" spans="1:14" x14ac:dyDescent="0.45">
      <c r="A857" s="223">
        <f>'Overview and definitions'!$C$4</f>
        <v>0</v>
      </c>
      <c r="B857" s="223">
        <f>'Overview and definitions'!$C$6</f>
        <v>0</v>
      </c>
      <c r="C857" s="223">
        <f>'Overview and definitions'!$C$7</f>
        <v>0</v>
      </c>
      <c r="D857" s="223" t="str">
        <f>'Data - connected objects'!$C$1</f>
        <v>Data questionnaire: Connected objects and devices</v>
      </c>
      <c r="E857" s="223" t="s">
        <v>1328</v>
      </c>
      <c r="F857">
        <v>856</v>
      </c>
      <c r="G857" t="str">
        <f>'Data - connected objects'!$B$82</f>
        <v>3.1.4.</v>
      </c>
      <c r="H857" s="224" t="s">
        <v>517</v>
      </c>
      <c r="I857" s="223"/>
      <c r="J857" s="223"/>
      <c r="K857" s="223" t="s">
        <v>1329</v>
      </c>
      <c r="L857" t="s">
        <v>70</v>
      </c>
      <c r="M857" s="223" t="str">
        <f>'Data - connected objects'!$Q$37</f>
        <v>Q3 2025</v>
      </c>
      <c r="N857" s="249">
        <f>'Data - connected objects'!$Q$82</f>
        <v>0</v>
      </c>
    </row>
    <row r="858" spans="1:14" x14ac:dyDescent="0.45">
      <c r="A858" s="225">
        <f>'Overview and definitions'!$C$4</f>
        <v>0</v>
      </c>
      <c r="B858" s="225">
        <f>'Overview and definitions'!$C$6</f>
        <v>0</v>
      </c>
      <c r="C858" s="225">
        <f>'Overview and definitions'!$C$7</f>
        <v>0</v>
      </c>
      <c r="D858" s="225" t="str">
        <f>'Data - connected objects'!$C$1</f>
        <v>Data questionnaire: Connected objects and devices</v>
      </c>
      <c r="E858" s="225" t="s">
        <v>1328</v>
      </c>
      <c r="F858">
        <v>857</v>
      </c>
      <c r="G858" t="str">
        <f>'Data - connected objects'!$B$82</f>
        <v>3.1.4.</v>
      </c>
      <c r="H858" s="225" t="s">
        <v>514</v>
      </c>
      <c r="I858" s="225"/>
      <c r="J858" s="225"/>
      <c r="K858" s="225" t="s">
        <v>1329</v>
      </c>
      <c r="L858" t="s">
        <v>70</v>
      </c>
      <c r="M858" s="225" t="str">
        <f>'Data - connected objects'!$E$37</f>
        <v>Q4 2024</v>
      </c>
      <c r="N858" s="225">
        <f>'Data - connected objects'!$F$82</f>
        <v>0</v>
      </c>
    </row>
    <row r="859" spans="1:14" x14ac:dyDescent="0.45">
      <c r="A859" s="223">
        <f>'Overview and definitions'!$C$4</f>
        <v>0</v>
      </c>
      <c r="B859" s="223">
        <f>'Overview and definitions'!$C$6</f>
        <v>0</v>
      </c>
      <c r="C859" s="223">
        <f>'Overview and definitions'!$C$7</f>
        <v>0</v>
      </c>
      <c r="D859" s="223" t="str">
        <f>'Data - connected objects'!$C$1</f>
        <v>Data questionnaire: Connected objects and devices</v>
      </c>
      <c r="E859" s="223" t="s">
        <v>1328</v>
      </c>
      <c r="F859">
        <v>858</v>
      </c>
      <c r="G859" t="str">
        <f>'Data - connected objects'!$B$82</f>
        <v>3.1.4.</v>
      </c>
      <c r="H859" s="224" t="s">
        <v>514</v>
      </c>
      <c r="I859" s="223"/>
      <c r="J859" s="223"/>
      <c r="K859" s="223" t="s">
        <v>1329</v>
      </c>
      <c r="L859" t="s">
        <v>70</v>
      </c>
      <c r="M859" s="223" t="str">
        <f>'Data - connected objects'!$I$37</f>
        <v>Q1 2025</v>
      </c>
      <c r="N859" s="223">
        <f>'Data - connected objects'!$J$82</f>
        <v>0</v>
      </c>
    </row>
    <row r="860" spans="1:14" x14ac:dyDescent="0.45">
      <c r="A860" s="225">
        <f>'Overview and definitions'!$C$4</f>
        <v>0</v>
      </c>
      <c r="B860" s="225">
        <f>'Overview and definitions'!$C$6</f>
        <v>0</v>
      </c>
      <c r="C860" s="225">
        <f>'Overview and definitions'!$C$7</f>
        <v>0</v>
      </c>
      <c r="D860" s="225" t="str">
        <f>'Data - connected objects'!$C$1</f>
        <v>Data questionnaire: Connected objects and devices</v>
      </c>
      <c r="E860" s="225" t="s">
        <v>1328</v>
      </c>
      <c r="F860">
        <v>859</v>
      </c>
      <c r="G860" t="str">
        <f>'Data - connected objects'!$B$82</f>
        <v>3.1.4.</v>
      </c>
      <c r="H860" s="225" t="s">
        <v>514</v>
      </c>
      <c r="I860" s="225"/>
      <c r="J860" s="225"/>
      <c r="K860" s="225" t="s">
        <v>1329</v>
      </c>
      <c r="L860" t="s">
        <v>70</v>
      </c>
      <c r="M860" s="225" t="str">
        <f>'Data - connected objects'!$M$37</f>
        <v>Q2 2025</v>
      </c>
      <c r="N860" s="225">
        <f>'Data - connected objects'!$N$82</f>
        <v>0</v>
      </c>
    </row>
    <row r="861" spans="1:14" x14ac:dyDescent="0.45">
      <c r="A861" s="223">
        <f>'Overview and definitions'!$C$4</f>
        <v>0</v>
      </c>
      <c r="B861" s="223">
        <f>'Overview and definitions'!$C$6</f>
        <v>0</v>
      </c>
      <c r="C861" s="223">
        <f>'Overview and definitions'!$C$7</f>
        <v>0</v>
      </c>
      <c r="D861" s="223" t="str">
        <f>'Data - connected objects'!$C$1</f>
        <v>Data questionnaire: Connected objects and devices</v>
      </c>
      <c r="E861" s="223" t="s">
        <v>1328</v>
      </c>
      <c r="F861">
        <v>860</v>
      </c>
      <c r="G861" t="str">
        <f>'Data - connected objects'!$B$82</f>
        <v>3.1.4.</v>
      </c>
      <c r="H861" s="224" t="s">
        <v>514</v>
      </c>
      <c r="I861" s="223"/>
      <c r="J861" s="223"/>
      <c r="K861" s="223" t="s">
        <v>1329</v>
      </c>
      <c r="L861" t="s">
        <v>70</v>
      </c>
      <c r="M861" s="223" t="str">
        <f>'Data - connected objects'!$Q$37</f>
        <v>Q3 2025</v>
      </c>
      <c r="N861" s="223">
        <f>'Data - connected objects'!$R$82</f>
        <v>0</v>
      </c>
    </row>
    <row r="862" spans="1:14" x14ac:dyDescent="0.45">
      <c r="A862" s="225">
        <f>'Overview and definitions'!$C$4</f>
        <v>0</v>
      </c>
      <c r="B862" s="225">
        <f>'Overview and definitions'!$C$6</f>
        <v>0</v>
      </c>
      <c r="C862" s="225">
        <f>'Overview and definitions'!$C$7</f>
        <v>0</v>
      </c>
      <c r="D862" s="225" t="str">
        <f>'Data - connected objects'!$C$1</f>
        <v>Data questionnaire: Connected objects and devices</v>
      </c>
      <c r="E862" s="223" t="s">
        <v>1328</v>
      </c>
      <c r="F862">
        <v>861</v>
      </c>
      <c r="G862" t="str">
        <f>'Data - connected objects'!$B$86</f>
        <v>3.2.1.</v>
      </c>
      <c r="H862" s="225" t="s">
        <v>517</v>
      </c>
      <c r="I862" s="225"/>
      <c r="J862" s="225"/>
      <c r="K862" s="225" t="s">
        <v>773</v>
      </c>
      <c r="L862" t="s">
        <v>667</v>
      </c>
      <c r="M862" s="225" t="str">
        <f>'Data - connected objects'!$E$37</f>
        <v>Q4 2024</v>
      </c>
      <c r="N862" s="225">
        <f>'Data - connected objects'!$E$86</f>
        <v>0</v>
      </c>
    </row>
    <row r="863" spans="1:14" x14ac:dyDescent="0.45">
      <c r="A863" s="223">
        <f>'Overview and definitions'!$C$4</f>
        <v>0</v>
      </c>
      <c r="B863" s="223">
        <f>'Overview and definitions'!$C$6</f>
        <v>0</v>
      </c>
      <c r="C863" s="223">
        <f>'Overview and definitions'!$C$7</f>
        <v>0</v>
      </c>
      <c r="D863" s="223" t="str">
        <f>'Data - connected objects'!$C$1</f>
        <v>Data questionnaire: Connected objects and devices</v>
      </c>
      <c r="E863" s="223" t="s">
        <v>1328</v>
      </c>
      <c r="F863">
        <v>862</v>
      </c>
      <c r="G863" t="str">
        <f>'Data - connected objects'!$B$86</f>
        <v>3.2.1.</v>
      </c>
      <c r="H863" s="224" t="s">
        <v>517</v>
      </c>
      <c r="I863" s="223"/>
      <c r="J863" s="223"/>
      <c r="K863" s="223" t="s">
        <v>773</v>
      </c>
      <c r="L863" t="s">
        <v>667</v>
      </c>
      <c r="M863" s="223" t="str">
        <f>'Data - connected objects'!$I$37</f>
        <v>Q1 2025</v>
      </c>
      <c r="N863" s="223">
        <f>'Data - connected objects'!$I$86</f>
        <v>0</v>
      </c>
    </row>
    <row r="864" spans="1:14" x14ac:dyDescent="0.45">
      <c r="A864" s="225">
        <f>'Overview and definitions'!$C$4</f>
        <v>0</v>
      </c>
      <c r="B864" s="225">
        <f>'Overview and definitions'!$C$6</f>
        <v>0</v>
      </c>
      <c r="C864" s="225">
        <f>'Overview and definitions'!$C$7</f>
        <v>0</v>
      </c>
      <c r="D864" s="225" t="str">
        <f>'Data - connected objects'!$C$1</f>
        <v>Data questionnaire: Connected objects and devices</v>
      </c>
      <c r="E864" s="223" t="s">
        <v>1328</v>
      </c>
      <c r="F864">
        <v>863</v>
      </c>
      <c r="G864" t="str">
        <f>'Data - connected objects'!$B$86</f>
        <v>3.2.1.</v>
      </c>
      <c r="H864" s="225" t="s">
        <v>517</v>
      </c>
      <c r="I864" s="225"/>
      <c r="J864" s="225"/>
      <c r="K864" s="225" t="s">
        <v>773</v>
      </c>
      <c r="L864" t="s">
        <v>667</v>
      </c>
      <c r="M864" s="225" t="str">
        <f>'Data - connected objects'!$M$37</f>
        <v>Q2 2025</v>
      </c>
      <c r="N864" s="225">
        <f>'Data - connected objects'!$M$86</f>
        <v>0</v>
      </c>
    </row>
    <row r="865" spans="1:14" x14ac:dyDescent="0.45">
      <c r="A865" s="223">
        <f>'Overview and definitions'!$C$4</f>
        <v>0</v>
      </c>
      <c r="B865" s="223">
        <f>'Overview and definitions'!$C$6</f>
        <v>0</v>
      </c>
      <c r="C865" s="223">
        <f>'Overview and definitions'!$C$7</f>
        <v>0</v>
      </c>
      <c r="D865" s="223" t="str">
        <f>'Data - connected objects'!$C$1</f>
        <v>Data questionnaire: Connected objects and devices</v>
      </c>
      <c r="E865" s="223" t="s">
        <v>1328</v>
      </c>
      <c r="F865">
        <v>864</v>
      </c>
      <c r="G865" t="str">
        <f>'Data - connected objects'!$B$86</f>
        <v>3.2.1.</v>
      </c>
      <c r="H865" s="224" t="s">
        <v>517</v>
      </c>
      <c r="I865" s="223"/>
      <c r="J865" s="223"/>
      <c r="K865" s="223" t="s">
        <v>773</v>
      </c>
      <c r="L865" t="s">
        <v>667</v>
      </c>
      <c r="M865" s="223" t="str">
        <f>'Data - connected objects'!$Q$37</f>
        <v>Q3 2025</v>
      </c>
      <c r="N865" s="223">
        <f>'Data - connected objects'!$Q$86</f>
        <v>0</v>
      </c>
    </row>
    <row r="866" spans="1:14" x14ac:dyDescent="0.45">
      <c r="A866" s="225">
        <f>'Overview and definitions'!$C$4</f>
        <v>0</v>
      </c>
      <c r="B866" s="225">
        <f>'Overview and definitions'!$C$6</f>
        <v>0</v>
      </c>
      <c r="C866" s="225">
        <f>'Overview and definitions'!$C$7</f>
        <v>0</v>
      </c>
      <c r="D866" s="225" t="str">
        <f>'Data - connected objects'!$C$1</f>
        <v>Data questionnaire: Connected objects and devices</v>
      </c>
      <c r="E866" s="223" t="s">
        <v>1328</v>
      </c>
      <c r="F866">
        <v>865</v>
      </c>
      <c r="G866" t="str">
        <f>'Data - connected objects'!$B$87</f>
        <v>3.2.2.</v>
      </c>
      <c r="H866" s="225" t="s">
        <v>517</v>
      </c>
      <c r="I866" s="225"/>
      <c r="J866" s="225"/>
      <c r="K866" s="225" t="s">
        <v>521</v>
      </c>
      <c r="L866" t="s">
        <v>667</v>
      </c>
      <c r="M866" s="225" t="str">
        <f>'Data - connected objects'!$E$37</f>
        <v>Q4 2024</v>
      </c>
      <c r="N866" s="225">
        <f>'Data - connected objects'!$E$87</f>
        <v>0</v>
      </c>
    </row>
    <row r="867" spans="1:14" x14ac:dyDescent="0.45">
      <c r="A867" s="223">
        <f>'Overview and definitions'!$C$4</f>
        <v>0</v>
      </c>
      <c r="B867" s="223">
        <f>'Overview and definitions'!$C$6</f>
        <v>0</v>
      </c>
      <c r="C867" s="223">
        <f>'Overview and definitions'!$C$7</f>
        <v>0</v>
      </c>
      <c r="D867" s="223" t="str">
        <f>'Data - connected objects'!$C$1</f>
        <v>Data questionnaire: Connected objects and devices</v>
      </c>
      <c r="E867" s="223" t="s">
        <v>1328</v>
      </c>
      <c r="F867">
        <v>866</v>
      </c>
      <c r="G867" t="str">
        <f>'Data - connected objects'!$B$87</f>
        <v>3.2.2.</v>
      </c>
      <c r="H867" s="224" t="s">
        <v>517</v>
      </c>
      <c r="I867" s="223"/>
      <c r="J867" s="223"/>
      <c r="K867" s="223" t="s">
        <v>521</v>
      </c>
      <c r="L867" t="s">
        <v>667</v>
      </c>
      <c r="M867" s="223" t="str">
        <f>'Data - connected objects'!$I$37</f>
        <v>Q1 2025</v>
      </c>
      <c r="N867" s="223">
        <f>'Data - connected objects'!$I$87</f>
        <v>0</v>
      </c>
    </row>
    <row r="868" spans="1:14" x14ac:dyDescent="0.45">
      <c r="A868" s="225">
        <f>'Overview and definitions'!$C$4</f>
        <v>0</v>
      </c>
      <c r="B868" s="225">
        <f>'Overview and definitions'!$C$6</f>
        <v>0</v>
      </c>
      <c r="C868" s="225">
        <f>'Overview and definitions'!$C$7</f>
        <v>0</v>
      </c>
      <c r="D868" s="225" t="str">
        <f>'Data - connected objects'!$C$1</f>
        <v>Data questionnaire: Connected objects and devices</v>
      </c>
      <c r="E868" s="223" t="s">
        <v>1328</v>
      </c>
      <c r="F868">
        <v>867</v>
      </c>
      <c r="G868" t="str">
        <f>'Data - connected objects'!$B$87</f>
        <v>3.2.2.</v>
      </c>
      <c r="H868" s="225" t="s">
        <v>517</v>
      </c>
      <c r="I868" s="225"/>
      <c r="J868" s="225"/>
      <c r="K868" s="225" t="s">
        <v>521</v>
      </c>
      <c r="L868" t="s">
        <v>667</v>
      </c>
      <c r="M868" s="225" t="str">
        <f>'Data - connected objects'!$M$37</f>
        <v>Q2 2025</v>
      </c>
      <c r="N868" s="225">
        <f>'Data - connected objects'!$M$87</f>
        <v>0</v>
      </c>
    </row>
    <row r="869" spans="1:14" x14ac:dyDescent="0.45">
      <c r="A869" s="223">
        <f>'Overview and definitions'!$C$4</f>
        <v>0</v>
      </c>
      <c r="B869" s="223">
        <f>'Overview and definitions'!$C$6</f>
        <v>0</v>
      </c>
      <c r="C869" s="223">
        <f>'Overview and definitions'!$C$7</f>
        <v>0</v>
      </c>
      <c r="D869" s="223" t="str">
        <f>'Data - connected objects'!$C$1</f>
        <v>Data questionnaire: Connected objects and devices</v>
      </c>
      <c r="E869" s="223" t="s">
        <v>1328</v>
      </c>
      <c r="F869">
        <v>868</v>
      </c>
      <c r="G869" t="str">
        <f>'Data - connected objects'!$B$87</f>
        <v>3.2.2.</v>
      </c>
      <c r="H869" s="224" t="s">
        <v>517</v>
      </c>
      <c r="I869" s="223"/>
      <c r="J869" s="223"/>
      <c r="K869" s="223" t="s">
        <v>521</v>
      </c>
      <c r="L869" t="s">
        <v>667</v>
      </c>
      <c r="M869" s="223" t="str">
        <f>'Data - connected objects'!$Q$37</f>
        <v>Q3 2025</v>
      </c>
      <c r="N869" s="223">
        <f>'Data - connected objects'!$Q$87</f>
        <v>0</v>
      </c>
    </row>
    <row r="870" spans="1:14" x14ac:dyDescent="0.45">
      <c r="A870" s="225">
        <f>'Overview and definitions'!$C$4</f>
        <v>0</v>
      </c>
      <c r="B870" s="225">
        <f>'Overview and definitions'!$C$6</f>
        <v>0</v>
      </c>
      <c r="C870" s="225">
        <f>'Overview and definitions'!$C$7</f>
        <v>0</v>
      </c>
      <c r="D870" s="225" t="str">
        <f>'Data - connected objects'!$C$1</f>
        <v>Data questionnaire: Connected objects and devices</v>
      </c>
      <c r="E870" s="223" t="s">
        <v>1328</v>
      </c>
      <c r="F870">
        <v>869</v>
      </c>
      <c r="G870" t="str">
        <f>'Data - connected objects'!$B$88</f>
        <v>3.2.3.</v>
      </c>
      <c r="H870" s="225" t="s">
        <v>517</v>
      </c>
      <c r="I870" s="225"/>
      <c r="J870" s="225"/>
      <c r="K870" s="225" t="s">
        <v>585</v>
      </c>
      <c r="L870" t="s">
        <v>667</v>
      </c>
      <c r="M870" s="225" t="str">
        <f>'Data - connected objects'!$E$37</f>
        <v>Q4 2024</v>
      </c>
      <c r="N870" s="225">
        <f>'Data - connected objects'!$E$88</f>
        <v>0</v>
      </c>
    </row>
    <row r="871" spans="1:14" x14ac:dyDescent="0.45">
      <c r="A871" s="223">
        <f>'Overview and definitions'!$C$4</f>
        <v>0</v>
      </c>
      <c r="B871" s="223">
        <f>'Overview and definitions'!$C$6</f>
        <v>0</v>
      </c>
      <c r="C871" s="223">
        <f>'Overview and definitions'!$C$7</f>
        <v>0</v>
      </c>
      <c r="D871" s="223" t="str">
        <f>'Data - connected objects'!$C$1</f>
        <v>Data questionnaire: Connected objects and devices</v>
      </c>
      <c r="E871" s="223" t="s">
        <v>1328</v>
      </c>
      <c r="F871">
        <v>870</v>
      </c>
      <c r="G871" t="str">
        <f>'Data - connected objects'!$B$88</f>
        <v>3.2.3.</v>
      </c>
      <c r="H871" s="224" t="s">
        <v>517</v>
      </c>
      <c r="I871" s="223"/>
      <c r="J871" s="223"/>
      <c r="K871" s="223" t="s">
        <v>585</v>
      </c>
      <c r="L871" t="s">
        <v>667</v>
      </c>
      <c r="M871" s="223" t="str">
        <f>'Data - connected objects'!$I$37</f>
        <v>Q1 2025</v>
      </c>
      <c r="N871" s="223">
        <f>'Data - connected objects'!$I$88</f>
        <v>0</v>
      </c>
    </row>
    <row r="872" spans="1:14" x14ac:dyDescent="0.45">
      <c r="A872" s="225">
        <f>'Overview and definitions'!$C$4</f>
        <v>0</v>
      </c>
      <c r="B872" s="225">
        <f>'Overview and definitions'!$C$6</f>
        <v>0</v>
      </c>
      <c r="C872" s="225">
        <f>'Overview and definitions'!$C$7</f>
        <v>0</v>
      </c>
      <c r="D872" s="225" t="str">
        <f>'Data - connected objects'!$C$1</f>
        <v>Data questionnaire: Connected objects and devices</v>
      </c>
      <c r="E872" s="223" t="s">
        <v>1328</v>
      </c>
      <c r="F872">
        <v>871</v>
      </c>
      <c r="G872" t="str">
        <f>'Data - connected objects'!$B$88</f>
        <v>3.2.3.</v>
      </c>
      <c r="H872" s="225" t="s">
        <v>517</v>
      </c>
      <c r="I872" s="225"/>
      <c r="J872" s="225"/>
      <c r="K872" s="225" t="s">
        <v>585</v>
      </c>
      <c r="L872" t="s">
        <v>667</v>
      </c>
      <c r="M872" s="225" t="str">
        <f>'Data - connected objects'!$M$37</f>
        <v>Q2 2025</v>
      </c>
      <c r="N872" s="225">
        <f>'Data - connected objects'!$M$88</f>
        <v>0</v>
      </c>
    </row>
    <row r="873" spans="1:14" x14ac:dyDescent="0.45">
      <c r="A873" s="223">
        <f>'Overview and definitions'!$C$4</f>
        <v>0</v>
      </c>
      <c r="B873" s="223">
        <f>'Overview and definitions'!$C$6</f>
        <v>0</v>
      </c>
      <c r="C873" s="223">
        <f>'Overview and definitions'!$C$7</f>
        <v>0</v>
      </c>
      <c r="D873" s="223" t="str">
        <f>'Data - connected objects'!$C$1</f>
        <v>Data questionnaire: Connected objects and devices</v>
      </c>
      <c r="E873" s="223" t="s">
        <v>1328</v>
      </c>
      <c r="F873">
        <v>872</v>
      </c>
      <c r="G873" t="str">
        <f>'Data - connected objects'!$B$88</f>
        <v>3.2.3.</v>
      </c>
      <c r="H873" s="224" t="s">
        <v>517</v>
      </c>
      <c r="I873" s="223"/>
      <c r="J873" s="223"/>
      <c r="K873" s="223" t="s">
        <v>585</v>
      </c>
      <c r="L873" t="s">
        <v>667</v>
      </c>
      <c r="M873" s="223" t="str">
        <f>'Data - connected objects'!$Q$37</f>
        <v>Q3 2025</v>
      </c>
      <c r="N873" s="223">
        <f>'Data - connected objects'!$Q$88</f>
        <v>0</v>
      </c>
    </row>
    <row r="874" spans="1:14" x14ac:dyDescent="0.45">
      <c r="A874" s="225">
        <f>'Overview and definitions'!$C$4</f>
        <v>0</v>
      </c>
      <c r="B874" s="225">
        <f>'Overview and definitions'!$C$6</f>
        <v>0</v>
      </c>
      <c r="C874" s="225">
        <f>'Overview and definitions'!$C$7</f>
        <v>0</v>
      </c>
      <c r="D874" s="225" t="str">
        <f>'Data - connected objects'!$C$1</f>
        <v>Data questionnaire: Connected objects and devices</v>
      </c>
      <c r="E874" s="223" t="s">
        <v>1328</v>
      </c>
      <c r="F874">
        <v>873</v>
      </c>
      <c r="G874" t="str">
        <f>'Data - connected objects'!$B$86</f>
        <v>3.2.1.</v>
      </c>
      <c r="H874" s="225" t="s">
        <v>514</v>
      </c>
      <c r="I874" s="225"/>
      <c r="J874" s="225"/>
      <c r="K874" s="225" t="s">
        <v>773</v>
      </c>
      <c r="L874" t="s">
        <v>667</v>
      </c>
      <c r="M874" s="225" t="str">
        <f>'Data - connected objects'!$E$37</f>
        <v>Q4 2024</v>
      </c>
      <c r="N874" s="225">
        <f>'Data - connected objects'!$F$86</f>
        <v>0</v>
      </c>
    </row>
    <row r="875" spans="1:14" x14ac:dyDescent="0.45">
      <c r="A875" s="223">
        <f>'Overview and definitions'!$C$4</f>
        <v>0</v>
      </c>
      <c r="B875" s="223">
        <f>'Overview and definitions'!$C$6</f>
        <v>0</v>
      </c>
      <c r="C875" s="223">
        <f>'Overview and definitions'!$C$7</f>
        <v>0</v>
      </c>
      <c r="D875" s="223" t="str">
        <f>'Data - connected objects'!$C$1</f>
        <v>Data questionnaire: Connected objects and devices</v>
      </c>
      <c r="E875" s="223" t="s">
        <v>1328</v>
      </c>
      <c r="F875">
        <v>874</v>
      </c>
      <c r="G875" t="str">
        <f>'Data - connected objects'!$B$86</f>
        <v>3.2.1.</v>
      </c>
      <c r="H875" s="224" t="s">
        <v>514</v>
      </c>
      <c r="I875" s="223"/>
      <c r="J875" s="223"/>
      <c r="K875" s="223" t="s">
        <v>773</v>
      </c>
      <c r="L875" t="s">
        <v>667</v>
      </c>
      <c r="M875" s="223" t="str">
        <f>'Data - connected objects'!$I$37</f>
        <v>Q1 2025</v>
      </c>
      <c r="N875" s="223">
        <f>'Data - connected objects'!$J$86</f>
        <v>0</v>
      </c>
    </row>
    <row r="876" spans="1:14" x14ac:dyDescent="0.45">
      <c r="A876" s="225">
        <f>'Overview and definitions'!$C$4</f>
        <v>0</v>
      </c>
      <c r="B876" s="225">
        <f>'Overview and definitions'!$C$6</f>
        <v>0</v>
      </c>
      <c r="C876" s="225">
        <f>'Overview and definitions'!$C$7</f>
        <v>0</v>
      </c>
      <c r="D876" s="225" t="str">
        <f>'Data - connected objects'!$C$1</f>
        <v>Data questionnaire: Connected objects and devices</v>
      </c>
      <c r="E876" s="223" t="s">
        <v>1328</v>
      </c>
      <c r="F876">
        <v>875</v>
      </c>
      <c r="G876" t="str">
        <f>'Data - connected objects'!$B$86</f>
        <v>3.2.1.</v>
      </c>
      <c r="H876" s="225" t="s">
        <v>514</v>
      </c>
      <c r="I876" s="225"/>
      <c r="J876" s="225"/>
      <c r="K876" s="225" t="s">
        <v>773</v>
      </c>
      <c r="L876" t="s">
        <v>667</v>
      </c>
      <c r="M876" s="225" t="str">
        <f>'Data - connected objects'!$M$37</f>
        <v>Q2 2025</v>
      </c>
      <c r="N876" s="225">
        <f>'Data - connected objects'!$N$86</f>
        <v>0</v>
      </c>
    </row>
    <row r="877" spans="1:14" x14ac:dyDescent="0.45">
      <c r="A877" s="223">
        <f>'Overview and definitions'!$C$4</f>
        <v>0</v>
      </c>
      <c r="B877" s="223">
        <f>'Overview and definitions'!$C$6</f>
        <v>0</v>
      </c>
      <c r="C877" s="223">
        <f>'Overview and definitions'!$C$7</f>
        <v>0</v>
      </c>
      <c r="D877" s="223" t="str">
        <f>'Data - connected objects'!$C$1</f>
        <v>Data questionnaire: Connected objects and devices</v>
      </c>
      <c r="E877" s="223" t="s">
        <v>1328</v>
      </c>
      <c r="F877">
        <v>876</v>
      </c>
      <c r="G877" t="str">
        <f>'Data - connected objects'!$B$86</f>
        <v>3.2.1.</v>
      </c>
      <c r="H877" s="224" t="s">
        <v>514</v>
      </c>
      <c r="I877" s="223"/>
      <c r="J877" s="223"/>
      <c r="K877" s="223" t="s">
        <v>773</v>
      </c>
      <c r="L877" t="s">
        <v>667</v>
      </c>
      <c r="M877" s="223" t="str">
        <f>'Data - connected objects'!$Q$37</f>
        <v>Q3 2025</v>
      </c>
      <c r="N877" s="223">
        <f>'Data - connected objects'!$R$86</f>
        <v>0</v>
      </c>
    </row>
    <row r="878" spans="1:14" x14ac:dyDescent="0.45">
      <c r="A878" s="225">
        <f>'Overview and definitions'!$C$4</f>
        <v>0</v>
      </c>
      <c r="B878" s="225">
        <f>'Overview and definitions'!$C$6</f>
        <v>0</v>
      </c>
      <c r="C878" s="225">
        <f>'Overview and definitions'!$C$7</f>
        <v>0</v>
      </c>
      <c r="D878" s="225" t="str">
        <f>'Data - connected objects'!$C$1</f>
        <v>Data questionnaire: Connected objects and devices</v>
      </c>
      <c r="E878" s="223" t="s">
        <v>1328</v>
      </c>
      <c r="F878">
        <v>877</v>
      </c>
      <c r="G878" t="str">
        <f>'Data - connected objects'!$B$87</f>
        <v>3.2.2.</v>
      </c>
      <c r="H878" s="225" t="s">
        <v>514</v>
      </c>
      <c r="I878" s="225"/>
      <c r="J878" s="225"/>
      <c r="K878" s="225" t="s">
        <v>521</v>
      </c>
      <c r="L878" t="s">
        <v>667</v>
      </c>
      <c r="M878" s="225" t="str">
        <f>'Data - connected objects'!$E$37</f>
        <v>Q4 2024</v>
      </c>
      <c r="N878" s="225">
        <f>'Data - connected objects'!$F$87</f>
        <v>0</v>
      </c>
    </row>
    <row r="879" spans="1:14" x14ac:dyDescent="0.45">
      <c r="A879" s="223">
        <f>'Overview and definitions'!$C$4</f>
        <v>0</v>
      </c>
      <c r="B879" s="223">
        <f>'Overview and definitions'!$C$6</f>
        <v>0</v>
      </c>
      <c r="C879" s="223">
        <f>'Overview and definitions'!$C$7</f>
        <v>0</v>
      </c>
      <c r="D879" s="223" t="str">
        <f>'Data - connected objects'!$C$1</f>
        <v>Data questionnaire: Connected objects and devices</v>
      </c>
      <c r="E879" s="223" t="s">
        <v>1328</v>
      </c>
      <c r="F879">
        <v>878</v>
      </c>
      <c r="G879" t="str">
        <f>'Data - connected objects'!$B$87</f>
        <v>3.2.2.</v>
      </c>
      <c r="H879" s="224" t="s">
        <v>514</v>
      </c>
      <c r="I879" s="223"/>
      <c r="J879" s="223"/>
      <c r="K879" s="223" t="s">
        <v>521</v>
      </c>
      <c r="L879" t="s">
        <v>667</v>
      </c>
      <c r="M879" s="223" t="str">
        <f>'Data - connected objects'!$I$37</f>
        <v>Q1 2025</v>
      </c>
      <c r="N879" s="223">
        <f>'Data - connected objects'!$J$87</f>
        <v>0</v>
      </c>
    </row>
    <row r="880" spans="1:14" x14ac:dyDescent="0.45">
      <c r="A880" s="225">
        <f>'Overview and definitions'!$C$4</f>
        <v>0</v>
      </c>
      <c r="B880" s="225">
        <f>'Overview and definitions'!$C$6</f>
        <v>0</v>
      </c>
      <c r="C880" s="225">
        <f>'Overview and definitions'!$C$7</f>
        <v>0</v>
      </c>
      <c r="D880" s="225" t="str">
        <f>'Data - connected objects'!$C$1</f>
        <v>Data questionnaire: Connected objects and devices</v>
      </c>
      <c r="E880" s="223" t="s">
        <v>1328</v>
      </c>
      <c r="F880">
        <v>879</v>
      </c>
      <c r="G880" t="str">
        <f>'Data - connected objects'!$B$87</f>
        <v>3.2.2.</v>
      </c>
      <c r="H880" s="225" t="s">
        <v>514</v>
      </c>
      <c r="I880" s="225"/>
      <c r="J880" s="225"/>
      <c r="K880" s="225" t="s">
        <v>521</v>
      </c>
      <c r="L880" t="s">
        <v>667</v>
      </c>
      <c r="M880" s="225" t="str">
        <f>'Data - connected objects'!$M$37</f>
        <v>Q2 2025</v>
      </c>
      <c r="N880" s="225">
        <f>'Data - connected objects'!$N$87</f>
        <v>0</v>
      </c>
    </row>
    <row r="881" spans="1:14" x14ac:dyDescent="0.45">
      <c r="A881" s="223">
        <f>'Overview and definitions'!$C$4</f>
        <v>0</v>
      </c>
      <c r="B881" s="223">
        <f>'Overview and definitions'!$C$6</f>
        <v>0</v>
      </c>
      <c r="C881" s="223">
        <f>'Overview and definitions'!$C$7</f>
        <v>0</v>
      </c>
      <c r="D881" s="223" t="str">
        <f>'Data - connected objects'!$C$1</f>
        <v>Data questionnaire: Connected objects and devices</v>
      </c>
      <c r="E881" s="223" t="s">
        <v>1328</v>
      </c>
      <c r="F881">
        <v>880</v>
      </c>
      <c r="G881" t="str">
        <f>'Data - connected objects'!$B$87</f>
        <v>3.2.2.</v>
      </c>
      <c r="H881" s="224" t="s">
        <v>514</v>
      </c>
      <c r="I881" s="223"/>
      <c r="J881" s="223"/>
      <c r="K881" s="223" t="s">
        <v>521</v>
      </c>
      <c r="L881" t="s">
        <v>667</v>
      </c>
      <c r="M881" s="223" t="str">
        <f>'Data - connected objects'!$Q$37</f>
        <v>Q3 2025</v>
      </c>
      <c r="N881" s="223">
        <f>'Data - connected objects'!$R$87</f>
        <v>0</v>
      </c>
    </row>
    <row r="882" spans="1:14" x14ac:dyDescent="0.45">
      <c r="A882" s="225">
        <f>'Overview and definitions'!$C$4</f>
        <v>0</v>
      </c>
      <c r="B882" s="225">
        <f>'Overview and definitions'!$C$6</f>
        <v>0</v>
      </c>
      <c r="C882" s="225">
        <f>'Overview and definitions'!$C$7</f>
        <v>0</v>
      </c>
      <c r="D882" s="225" t="str">
        <f>'Data - connected objects'!$C$1</f>
        <v>Data questionnaire: Connected objects and devices</v>
      </c>
      <c r="E882" s="223" t="s">
        <v>1328</v>
      </c>
      <c r="F882">
        <v>881</v>
      </c>
      <c r="G882" t="str">
        <f>'Data - connected objects'!$B$88</f>
        <v>3.2.3.</v>
      </c>
      <c r="H882" s="225" t="s">
        <v>514</v>
      </c>
      <c r="I882" s="225"/>
      <c r="J882" s="225"/>
      <c r="K882" s="225" t="s">
        <v>585</v>
      </c>
      <c r="L882" t="s">
        <v>667</v>
      </c>
      <c r="M882" s="225" t="str">
        <f>'Data - connected objects'!$E$37</f>
        <v>Q4 2024</v>
      </c>
      <c r="N882" s="225">
        <f>'Data - connected objects'!$F$88</f>
        <v>0</v>
      </c>
    </row>
    <row r="883" spans="1:14" x14ac:dyDescent="0.45">
      <c r="A883" s="223">
        <f>'Overview and definitions'!$C$4</f>
        <v>0</v>
      </c>
      <c r="B883" s="223">
        <f>'Overview and definitions'!$C$6</f>
        <v>0</v>
      </c>
      <c r="C883" s="223">
        <f>'Overview and definitions'!$C$7</f>
        <v>0</v>
      </c>
      <c r="D883" s="223" t="str">
        <f>'Data - connected objects'!$C$1</f>
        <v>Data questionnaire: Connected objects and devices</v>
      </c>
      <c r="E883" s="223" t="s">
        <v>1328</v>
      </c>
      <c r="F883">
        <v>882</v>
      </c>
      <c r="G883" t="str">
        <f>'Data - connected objects'!$B$88</f>
        <v>3.2.3.</v>
      </c>
      <c r="H883" s="224" t="s">
        <v>514</v>
      </c>
      <c r="I883" s="223"/>
      <c r="J883" s="223"/>
      <c r="K883" s="223" t="s">
        <v>585</v>
      </c>
      <c r="L883" t="s">
        <v>667</v>
      </c>
      <c r="M883" s="223" t="str">
        <f>'Data - connected objects'!$I$37</f>
        <v>Q1 2025</v>
      </c>
      <c r="N883" s="223">
        <f>'Data - connected objects'!$J$88</f>
        <v>0</v>
      </c>
    </row>
    <row r="884" spans="1:14" x14ac:dyDescent="0.45">
      <c r="A884" s="225">
        <f>'Overview and definitions'!$C$4</f>
        <v>0</v>
      </c>
      <c r="B884" s="225">
        <f>'Overview and definitions'!$C$6</f>
        <v>0</v>
      </c>
      <c r="C884" s="225">
        <f>'Overview and definitions'!$C$7</f>
        <v>0</v>
      </c>
      <c r="D884" s="225" t="str">
        <f>'Data - connected objects'!$C$1</f>
        <v>Data questionnaire: Connected objects and devices</v>
      </c>
      <c r="E884" s="223" t="s">
        <v>1328</v>
      </c>
      <c r="F884">
        <v>883</v>
      </c>
      <c r="G884" t="str">
        <f>'Data - connected objects'!$B$88</f>
        <v>3.2.3.</v>
      </c>
      <c r="H884" s="225" t="s">
        <v>514</v>
      </c>
      <c r="I884" s="225"/>
      <c r="J884" s="225"/>
      <c r="K884" s="225" t="s">
        <v>585</v>
      </c>
      <c r="L884" t="s">
        <v>667</v>
      </c>
      <c r="M884" s="225" t="str">
        <f>'Data - connected objects'!$M$37</f>
        <v>Q2 2025</v>
      </c>
      <c r="N884" s="225">
        <f>'Data - connected objects'!$N$88</f>
        <v>0</v>
      </c>
    </row>
    <row r="885" spans="1:14" x14ac:dyDescent="0.45">
      <c r="A885" s="223">
        <f>'Overview and definitions'!$C$4</f>
        <v>0</v>
      </c>
      <c r="B885" s="223">
        <f>'Overview and definitions'!$C$6</f>
        <v>0</v>
      </c>
      <c r="C885" s="223">
        <f>'Overview and definitions'!$C$7</f>
        <v>0</v>
      </c>
      <c r="D885" s="223" t="str">
        <f>'Data - connected objects'!$C$1</f>
        <v>Data questionnaire: Connected objects and devices</v>
      </c>
      <c r="E885" s="223" t="s">
        <v>1328</v>
      </c>
      <c r="F885">
        <v>884</v>
      </c>
      <c r="G885" t="str">
        <f>'Data - connected objects'!$B$88</f>
        <v>3.2.3.</v>
      </c>
      <c r="H885" s="224" t="s">
        <v>514</v>
      </c>
      <c r="I885" s="223"/>
      <c r="J885" s="223"/>
      <c r="K885" s="223" t="s">
        <v>585</v>
      </c>
      <c r="L885" t="s">
        <v>667</v>
      </c>
      <c r="M885" s="223" t="str">
        <f>'Data - connected objects'!$Q$37</f>
        <v>Q3 2025</v>
      </c>
      <c r="N885" s="223">
        <f>'Data - connected objects'!$R$88</f>
        <v>0</v>
      </c>
    </row>
    <row r="886" spans="1:14" x14ac:dyDescent="0.45">
      <c r="A886" s="225">
        <f>'Overview and definitions'!$C$4</f>
        <v>0</v>
      </c>
      <c r="B886" s="225">
        <f>'Overview and definitions'!$C$6</f>
        <v>0</v>
      </c>
      <c r="C886" s="225">
        <f>'Overview and definitions'!$C$7</f>
        <v>0</v>
      </c>
      <c r="D886" s="225" t="str">
        <f>'Data - connected objects'!$C$1</f>
        <v>Data questionnaire: Connected objects and devices</v>
      </c>
      <c r="E886" s="225" t="s">
        <v>1328</v>
      </c>
      <c r="F886">
        <v>885</v>
      </c>
      <c r="G886" t="str">
        <f>'Data - connected objects'!$B$92</f>
        <v>4.1.1.</v>
      </c>
      <c r="H886" s="225" t="s">
        <v>517</v>
      </c>
      <c r="I886" s="225"/>
      <c r="J886" s="225"/>
      <c r="K886" s="225" t="s">
        <v>773</v>
      </c>
      <c r="L886" t="s">
        <v>70</v>
      </c>
      <c r="M886" s="225" t="str">
        <f>'Data - connected objects'!$E$37</f>
        <v>Q4 2024</v>
      </c>
      <c r="N886" s="225">
        <f>'Data - connected objects'!$E$92</f>
        <v>0</v>
      </c>
    </row>
    <row r="887" spans="1:14" x14ac:dyDescent="0.45">
      <c r="A887" s="223">
        <f>'Overview and definitions'!$C$4</f>
        <v>0</v>
      </c>
      <c r="B887" s="223">
        <f>'Overview and definitions'!$C$6</f>
        <v>0</v>
      </c>
      <c r="C887" s="223">
        <f>'Overview and definitions'!$C$7</f>
        <v>0</v>
      </c>
      <c r="D887" s="223" t="str">
        <f>'Data - connected objects'!$C$1</f>
        <v>Data questionnaire: Connected objects and devices</v>
      </c>
      <c r="E887" s="223" t="s">
        <v>1328</v>
      </c>
      <c r="F887">
        <v>886</v>
      </c>
      <c r="G887" t="str">
        <f>'Data - connected objects'!$B$92</f>
        <v>4.1.1.</v>
      </c>
      <c r="H887" s="224" t="s">
        <v>517</v>
      </c>
      <c r="I887" s="223"/>
      <c r="J887" s="223"/>
      <c r="K887" s="223" t="s">
        <v>773</v>
      </c>
      <c r="L887" t="s">
        <v>70</v>
      </c>
      <c r="M887" s="223" t="str">
        <f>'Data - connected objects'!$I$37</f>
        <v>Q1 2025</v>
      </c>
      <c r="N887" s="223">
        <f>'Data - connected objects'!$I$92</f>
        <v>0</v>
      </c>
    </row>
    <row r="888" spans="1:14" x14ac:dyDescent="0.45">
      <c r="A888" s="225">
        <f>'Overview and definitions'!$C$4</f>
        <v>0</v>
      </c>
      <c r="B888" s="225">
        <f>'Overview and definitions'!$C$6</f>
        <v>0</v>
      </c>
      <c r="C888" s="225">
        <f>'Overview and definitions'!$C$7</f>
        <v>0</v>
      </c>
      <c r="D888" s="225" t="str">
        <f>'Data - connected objects'!$C$1</f>
        <v>Data questionnaire: Connected objects and devices</v>
      </c>
      <c r="E888" s="225" t="s">
        <v>1328</v>
      </c>
      <c r="F888">
        <v>887</v>
      </c>
      <c r="G888" t="str">
        <f>'Data - connected objects'!$B$92</f>
        <v>4.1.1.</v>
      </c>
      <c r="H888" s="225" t="s">
        <v>517</v>
      </c>
      <c r="I888" s="225"/>
      <c r="J888" s="225"/>
      <c r="K888" s="225" t="s">
        <v>773</v>
      </c>
      <c r="L888" t="s">
        <v>70</v>
      </c>
      <c r="M888" s="225" t="str">
        <f>'Data - connected objects'!$M$37</f>
        <v>Q2 2025</v>
      </c>
      <c r="N888" s="225">
        <f>'Data - connected objects'!$M$92</f>
        <v>0</v>
      </c>
    </row>
    <row r="889" spans="1:14" x14ac:dyDescent="0.45">
      <c r="A889" s="223">
        <f>'Overview and definitions'!$C$4</f>
        <v>0</v>
      </c>
      <c r="B889" s="223">
        <f>'Overview and definitions'!$C$6</f>
        <v>0</v>
      </c>
      <c r="C889" s="223">
        <f>'Overview and definitions'!$C$7</f>
        <v>0</v>
      </c>
      <c r="D889" s="223" t="str">
        <f>'Data - connected objects'!$C$1</f>
        <v>Data questionnaire: Connected objects and devices</v>
      </c>
      <c r="E889" s="223" t="s">
        <v>1328</v>
      </c>
      <c r="F889">
        <v>888</v>
      </c>
      <c r="G889" t="str">
        <f>'Data - connected objects'!$B$92</f>
        <v>4.1.1.</v>
      </c>
      <c r="H889" s="224" t="s">
        <v>517</v>
      </c>
      <c r="I889" s="223"/>
      <c r="J889" s="223"/>
      <c r="K889" s="223" t="s">
        <v>773</v>
      </c>
      <c r="L889" t="s">
        <v>70</v>
      </c>
      <c r="M889" s="223" t="str">
        <f>'Data - connected objects'!$Q$37</f>
        <v>Q3 2025</v>
      </c>
      <c r="N889" s="223">
        <f>'Data - connected objects'!$Q$92</f>
        <v>0</v>
      </c>
    </row>
    <row r="890" spans="1:14" x14ac:dyDescent="0.45">
      <c r="A890" s="225">
        <f>'Overview and definitions'!$C$4</f>
        <v>0</v>
      </c>
      <c r="B890" s="225">
        <f>'Overview and definitions'!$C$6</f>
        <v>0</v>
      </c>
      <c r="C890" s="225">
        <f>'Overview and definitions'!$C$7</f>
        <v>0</v>
      </c>
      <c r="D890" s="225" t="str">
        <f>'Data - connected objects'!$C$1</f>
        <v>Data questionnaire: Connected objects and devices</v>
      </c>
      <c r="E890" s="225" t="s">
        <v>1328</v>
      </c>
      <c r="F890">
        <v>889</v>
      </c>
      <c r="G890" t="str">
        <f>'Data - connected objects'!$B$94</f>
        <v>4.1.2.</v>
      </c>
      <c r="H890" s="225" t="s">
        <v>517</v>
      </c>
      <c r="I890" s="225"/>
      <c r="J890" s="225"/>
      <c r="K890" s="225" t="s">
        <v>521</v>
      </c>
      <c r="L890" t="s">
        <v>70</v>
      </c>
      <c r="M890" s="225" t="str">
        <f>'Data - connected objects'!$E$37</f>
        <v>Q4 2024</v>
      </c>
      <c r="N890" s="225">
        <f>'Data - connected objects'!$E$94</f>
        <v>0</v>
      </c>
    </row>
    <row r="891" spans="1:14" x14ac:dyDescent="0.45">
      <c r="A891" s="223">
        <f>'Overview and definitions'!$C$4</f>
        <v>0</v>
      </c>
      <c r="B891" s="223">
        <f>'Overview and definitions'!$C$6</f>
        <v>0</v>
      </c>
      <c r="C891" s="223">
        <f>'Overview and definitions'!$C$7</f>
        <v>0</v>
      </c>
      <c r="D891" s="223" t="str">
        <f>'Data - connected objects'!$C$1</f>
        <v>Data questionnaire: Connected objects and devices</v>
      </c>
      <c r="E891" s="223" t="s">
        <v>1328</v>
      </c>
      <c r="F891">
        <v>890</v>
      </c>
      <c r="G891" t="str">
        <f>'Data - connected objects'!$B$94</f>
        <v>4.1.2.</v>
      </c>
      <c r="H891" s="224" t="s">
        <v>517</v>
      </c>
      <c r="I891" s="223"/>
      <c r="J891" s="223"/>
      <c r="K891" s="223" t="s">
        <v>521</v>
      </c>
      <c r="L891" t="s">
        <v>70</v>
      </c>
      <c r="M891" s="223" t="str">
        <f>'Data - connected objects'!$I$37</f>
        <v>Q1 2025</v>
      </c>
      <c r="N891" s="223">
        <f>'Data - connected objects'!$I$94</f>
        <v>0</v>
      </c>
    </row>
    <row r="892" spans="1:14" x14ac:dyDescent="0.45">
      <c r="A892" s="225">
        <f>'Overview and definitions'!$C$4</f>
        <v>0</v>
      </c>
      <c r="B892" s="225">
        <f>'Overview and definitions'!$C$6</f>
        <v>0</v>
      </c>
      <c r="C892" s="225">
        <f>'Overview and definitions'!$C$7</f>
        <v>0</v>
      </c>
      <c r="D892" s="225" t="str">
        <f>'Data - connected objects'!$C$1</f>
        <v>Data questionnaire: Connected objects and devices</v>
      </c>
      <c r="E892" s="225" t="s">
        <v>1328</v>
      </c>
      <c r="F892">
        <v>891</v>
      </c>
      <c r="G892" t="str">
        <f>'Data - connected objects'!$B$94</f>
        <v>4.1.2.</v>
      </c>
      <c r="H892" s="225" t="s">
        <v>517</v>
      </c>
      <c r="I892" s="225"/>
      <c r="J892" s="225"/>
      <c r="K892" s="225" t="s">
        <v>521</v>
      </c>
      <c r="L892" t="s">
        <v>70</v>
      </c>
      <c r="M892" s="225" t="str">
        <f>'Data - connected objects'!$M$37</f>
        <v>Q2 2025</v>
      </c>
      <c r="N892" s="225">
        <f>'Data - connected objects'!$M$94</f>
        <v>0</v>
      </c>
    </row>
    <row r="893" spans="1:14" x14ac:dyDescent="0.45">
      <c r="A893" s="223">
        <f>'Overview and definitions'!$C$4</f>
        <v>0</v>
      </c>
      <c r="B893" s="223">
        <f>'Overview and definitions'!$C$6</f>
        <v>0</v>
      </c>
      <c r="C893" s="223">
        <f>'Overview and definitions'!$C$7</f>
        <v>0</v>
      </c>
      <c r="D893" s="223" t="str">
        <f>'Data - connected objects'!$C$1</f>
        <v>Data questionnaire: Connected objects and devices</v>
      </c>
      <c r="E893" s="223" t="s">
        <v>1328</v>
      </c>
      <c r="F893">
        <v>892</v>
      </c>
      <c r="G893" t="str">
        <f>'Data - connected objects'!$B$94</f>
        <v>4.1.2.</v>
      </c>
      <c r="H893" s="224" t="s">
        <v>517</v>
      </c>
      <c r="I893" s="223"/>
      <c r="J893" s="223"/>
      <c r="K893" s="223" t="s">
        <v>521</v>
      </c>
      <c r="L893" t="s">
        <v>70</v>
      </c>
      <c r="M893" s="223" t="str">
        <f>'Data - connected objects'!$Q$37</f>
        <v>Q3 2025</v>
      </c>
      <c r="N893" s="223">
        <f>'Data - connected objects'!$Q$94</f>
        <v>0</v>
      </c>
    </row>
    <row r="894" spans="1:14" x14ac:dyDescent="0.45">
      <c r="A894" s="225">
        <f>'Overview and definitions'!$C$4</f>
        <v>0</v>
      </c>
      <c r="B894" s="225">
        <f>'Overview and definitions'!$C$6</f>
        <v>0</v>
      </c>
      <c r="C894" s="225">
        <f>'Overview and definitions'!$C$7</f>
        <v>0</v>
      </c>
      <c r="D894" s="225" t="str">
        <f>'Data - connected objects'!$C$1</f>
        <v>Data questionnaire: Connected objects and devices</v>
      </c>
      <c r="E894" s="225" t="s">
        <v>1328</v>
      </c>
      <c r="F894">
        <v>893</v>
      </c>
      <c r="G894" t="str">
        <f>'Data - connected objects'!$B$96</f>
        <v>4.1.3.1.</v>
      </c>
      <c r="H894" s="225" t="s">
        <v>517</v>
      </c>
      <c r="I894" s="225"/>
      <c r="J894" s="225"/>
      <c r="K894" s="225" t="s">
        <v>585</v>
      </c>
      <c r="L894" t="s">
        <v>70</v>
      </c>
      <c r="M894" s="225" t="str">
        <f>'Data - connected objects'!$E$37</f>
        <v>Q4 2024</v>
      </c>
      <c r="N894" s="225">
        <f>'Data - connected objects'!$E$96</f>
        <v>0</v>
      </c>
    </row>
    <row r="895" spans="1:14" x14ac:dyDescent="0.45">
      <c r="A895" s="223">
        <f>'Overview and definitions'!$C$4</f>
        <v>0</v>
      </c>
      <c r="B895" s="223">
        <f>'Overview and definitions'!$C$6</f>
        <v>0</v>
      </c>
      <c r="C895" s="223">
        <f>'Overview and definitions'!$C$7</f>
        <v>0</v>
      </c>
      <c r="D895" s="223" t="str">
        <f>'Data - connected objects'!$C$1</f>
        <v>Data questionnaire: Connected objects and devices</v>
      </c>
      <c r="E895" s="223" t="s">
        <v>1328</v>
      </c>
      <c r="F895">
        <v>894</v>
      </c>
      <c r="G895" t="str">
        <f>'Data - connected objects'!$B$96</f>
        <v>4.1.3.1.</v>
      </c>
      <c r="H895" s="224" t="s">
        <v>517</v>
      </c>
      <c r="I895" s="223"/>
      <c r="J895" s="223"/>
      <c r="K895" s="223" t="s">
        <v>585</v>
      </c>
      <c r="L895" t="s">
        <v>70</v>
      </c>
      <c r="M895" s="223" t="str">
        <f>'Data - connected objects'!$I$37</f>
        <v>Q1 2025</v>
      </c>
      <c r="N895" s="223">
        <f>'Data - connected objects'!$I$96</f>
        <v>0</v>
      </c>
    </row>
    <row r="896" spans="1:14" x14ac:dyDescent="0.45">
      <c r="A896" s="225">
        <f>'Overview and definitions'!$C$4</f>
        <v>0</v>
      </c>
      <c r="B896" s="225">
        <f>'Overview and definitions'!$C$6</f>
        <v>0</v>
      </c>
      <c r="C896" s="225">
        <f>'Overview and definitions'!$C$7</f>
        <v>0</v>
      </c>
      <c r="D896" s="225" t="str">
        <f>'Data - connected objects'!$C$1</f>
        <v>Data questionnaire: Connected objects and devices</v>
      </c>
      <c r="E896" s="225" t="s">
        <v>1328</v>
      </c>
      <c r="F896">
        <v>895</v>
      </c>
      <c r="G896" t="str">
        <f>'Data - connected objects'!$B$96</f>
        <v>4.1.3.1.</v>
      </c>
      <c r="H896" s="225" t="s">
        <v>517</v>
      </c>
      <c r="I896" s="225"/>
      <c r="J896" s="225"/>
      <c r="K896" s="225" t="s">
        <v>585</v>
      </c>
      <c r="L896" t="s">
        <v>70</v>
      </c>
      <c r="M896" s="225" t="str">
        <f>'Data - connected objects'!$M$37</f>
        <v>Q2 2025</v>
      </c>
      <c r="N896" s="225">
        <f>'Data - connected objects'!$M$96</f>
        <v>0</v>
      </c>
    </row>
    <row r="897" spans="1:14" x14ac:dyDescent="0.45">
      <c r="A897" s="223">
        <f>'Overview and definitions'!$C$4</f>
        <v>0</v>
      </c>
      <c r="B897" s="223">
        <f>'Overview and definitions'!$C$6</f>
        <v>0</v>
      </c>
      <c r="C897" s="223">
        <f>'Overview and definitions'!$C$7</f>
        <v>0</v>
      </c>
      <c r="D897" s="223" t="str">
        <f>'Data - connected objects'!$C$1</f>
        <v>Data questionnaire: Connected objects and devices</v>
      </c>
      <c r="E897" s="223" t="s">
        <v>1328</v>
      </c>
      <c r="F897">
        <v>896</v>
      </c>
      <c r="G897" t="str">
        <f>'Data - connected objects'!$B$96</f>
        <v>4.1.3.1.</v>
      </c>
      <c r="H897" s="224" t="s">
        <v>517</v>
      </c>
      <c r="I897" s="223"/>
      <c r="J897" s="223"/>
      <c r="K897" s="223" t="s">
        <v>585</v>
      </c>
      <c r="L897" t="s">
        <v>70</v>
      </c>
      <c r="M897" s="223" t="str">
        <f>'Data - connected objects'!$Q$37</f>
        <v>Q3 2025</v>
      </c>
      <c r="N897" s="223">
        <f>'Data - connected objects'!$Q$96</f>
        <v>0</v>
      </c>
    </row>
    <row r="898" spans="1:14" x14ac:dyDescent="0.45">
      <c r="A898" s="225">
        <f>'Overview and definitions'!$C$4</f>
        <v>0</v>
      </c>
      <c r="B898" s="225">
        <f>'Overview and definitions'!$C$6</f>
        <v>0</v>
      </c>
      <c r="C898" s="225">
        <f>'Overview and definitions'!$C$7</f>
        <v>0</v>
      </c>
      <c r="D898" s="225" t="str">
        <f>'Data - connected objects'!$C$1</f>
        <v>Data questionnaire: Connected objects and devices</v>
      </c>
      <c r="E898" s="225" t="s">
        <v>1328</v>
      </c>
      <c r="F898">
        <v>897</v>
      </c>
      <c r="G898" t="str">
        <f>'Data - connected objects'!$B$97</f>
        <v>4.1.3.2.</v>
      </c>
      <c r="H898" s="225" t="s">
        <v>517</v>
      </c>
      <c r="I898" s="225"/>
      <c r="J898" s="225"/>
      <c r="K898" s="225" t="s">
        <v>585</v>
      </c>
      <c r="L898" t="s">
        <v>70</v>
      </c>
      <c r="M898" s="225" t="str">
        <f>'Data - connected objects'!$E$37</f>
        <v>Q4 2024</v>
      </c>
      <c r="N898" s="225">
        <f>'Data - connected objects'!$E$97</f>
        <v>0</v>
      </c>
    </row>
    <row r="899" spans="1:14" x14ac:dyDescent="0.45">
      <c r="A899" s="223">
        <f>'Overview and definitions'!$C$4</f>
        <v>0</v>
      </c>
      <c r="B899" s="223">
        <f>'Overview and definitions'!$C$6</f>
        <v>0</v>
      </c>
      <c r="C899" s="223">
        <f>'Overview and definitions'!$C$7</f>
        <v>0</v>
      </c>
      <c r="D899" s="223" t="str">
        <f>'Data - connected objects'!$C$1</f>
        <v>Data questionnaire: Connected objects and devices</v>
      </c>
      <c r="E899" s="223" t="s">
        <v>1328</v>
      </c>
      <c r="F899">
        <v>898</v>
      </c>
      <c r="G899" t="str">
        <f>'Data - connected objects'!$B$97</f>
        <v>4.1.3.2.</v>
      </c>
      <c r="H899" s="224" t="s">
        <v>517</v>
      </c>
      <c r="I899" s="223"/>
      <c r="J899" s="223"/>
      <c r="K899" s="223" t="s">
        <v>585</v>
      </c>
      <c r="L899" t="s">
        <v>70</v>
      </c>
      <c r="M899" s="223" t="str">
        <f>'Data - connected objects'!$I$37</f>
        <v>Q1 2025</v>
      </c>
      <c r="N899" s="223">
        <f>'Data - connected objects'!$I$97</f>
        <v>0</v>
      </c>
    </row>
    <row r="900" spans="1:14" x14ac:dyDescent="0.45">
      <c r="A900" s="225">
        <f>'Overview and definitions'!$C$4</f>
        <v>0</v>
      </c>
      <c r="B900" s="225">
        <f>'Overview and definitions'!$C$6</f>
        <v>0</v>
      </c>
      <c r="C900" s="225">
        <f>'Overview and definitions'!$C$7</f>
        <v>0</v>
      </c>
      <c r="D900" s="225" t="str">
        <f>'Data - connected objects'!$C$1</f>
        <v>Data questionnaire: Connected objects and devices</v>
      </c>
      <c r="E900" s="225" t="s">
        <v>1328</v>
      </c>
      <c r="F900">
        <v>899</v>
      </c>
      <c r="G900" t="str">
        <f>'Data - connected objects'!$B$97</f>
        <v>4.1.3.2.</v>
      </c>
      <c r="H900" s="225" t="s">
        <v>517</v>
      </c>
      <c r="I900" s="225"/>
      <c r="J900" s="225"/>
      <c r="K900" s="225" t="s">
        <v>585</v>
      </c>
      <c r="L900" t="s">
        <v>70</v>
      </c>
      <c r="M900" s="225" t="str">
        <f>'Data - connected objects'!$M$37</f>
        <v>Q2 2025</v>
      </c>
      <c r="N900" s="225">
        <f>'Data - connected objects'!$M$97</f>
        <v>0</v>
      </c>
    </row>
    <row r="901" spans="1:14" x14ac:dyDescent="0.45">
      <c r="A901" s="223">
        <f>'Overview and definitions'!$C$4</f>
        <v>0</v>
      </c>
      <c r="B901" s="223">
        <f>'Overview and definitions'!$C$6</f>
        <v>0</v>
      </c>
      <c r="C901" s="223">
        <f>'Overview and definitions'!$C$7</f>
        <v>0</v>
      </c>
      <c r="D901" s="223" t="str">
        <f>'Data - connected objects'!$C$1</f>
        <v>Data questionnaire: Connected objects and devices</v>
      </c>
      <c r="E901" s="223" t="s">
        <v>1328</v>
      </c>
      <c r="F901">
        <v>900</v>
      </c>
      <c r="G901" t="str">
        <f>'Data - connected objects'!$B$97</f>
        <v>4.1.3.2.</v>
      </c>
      <c r="H901" s="224" t="s">
        <v>517</v>
      </c>
      <c r="I901" s="223"/>
      <c r="J901" s="223"/>
      <c r="K901" s="223" t="s">
        <v>585</v>
      </c>
      <c r="L901" t="s">
        <v>70</v>
      </c>
      <c r="M901" s="223" t="str">
        <f>'Data - connected objects'!$Q$37</f>
        <v>Q3 2025</v>
      </c>
      <c r="N901" s="223">
        <f>'Data - connected objects'!$Q$97</f>
        <v>0</v>
      </c>
    </row>
    <row r="902" spans="1:14" x14ac:dyDescent="0.45">
      <c r="A902" s="225">
        <f>'Overview and definitions'!$C$4</f>
        <v>0</v>
      </c>
      <c r="B902" s="225">
        <f>'Overview and definitions'!$C$6</f>
        <v>0</v>
      </c>
      <c r="C902" s="225">
        <f>'Overview and definitions'!$C$7</f>
        <v>0</v>
      </c>
      <c r="D902" s="225" t="str">
        <f>'Data - connected objects'!$C$1</f>
        <v>Data questionnaire: Connected objects and devices</v>
      </c>
      <c r="E902" s="225" t="s">
        <v>1328</v>
      </c>
      <c r="F902">
        <v>901</v>
      </c>
      <c r="G902" t="str">
        <f>'Data - connected objects'!$B$98</f>
        <v>4.1.3.3.</v>
      </c>
      <c r="H902" s="225" t="s">
        <v>517</v>
      </c>
      <c r="I902" s="225"/>
      <c r="J902" s="225"/>
      <c r="K902" s="225" t="s">
        <v>585</v>
      </c>
      <c r="L902" t="s">
        <v>70</v>
      </c>
      <c r="M902" s="225" t="str">
        <f>'Data - connected objects'!$E$37</f>
        <v>Q4 2024</v>
      </c>
      <c r="N902" s="225">
        <f>'Data - connected objects'!$E$98</f>
        <v>0</v>
      </c>
    </row>
    <row r="903" spans="1:14" x14ac:dyDescent="0.45">
      <c r="A903" s="223">
        <f>'Overview and definitions'!$C$4</f>
        <v>0</v>
      </c>
      <c r="B903" s="223">
        <f>'Overview and definitions'!$C$6</f>
        <v>0</v>
      </c>
      <c r="C903" s="223">
        <f>'Overview and definitions'!$C$7</f>
        <v>0</v>
      </c>
      <c r="D903" s="223" t="str">
        <f>'Data - connected objects'!$C$1</f>
        <v>Data questionnaire: Connected objects and devices</v>
      </c>
      <c r="E903" s="223" t="s">
        <v>1328</v>
      </c>
      <c r="F903">
        <v>902</v>
      </c>
      <c r="G903" t="str">
        <f>'Data - connected objects'!$B$98</f>
        <v>4.1.3.3.</v>
      </c>
      <c r="H903" s="224" t="s">
        <v>517</v>
      </c>
      <c r="I903" s="223"/>
      <c r="J903" s="223"/>
      <c r="K903" s="223" t="s">
        <v>585</v>
      </c>
      <c r="L903" t="s">
        <v>70</v>
      </c>
      <c r="M903" s="223" t="str">
        <f>'Data - connected objects'!$I$37</f>
        <v>Q1 2025</v>
      </c>
      <c r="N903" s="223">
        <f>'Data - connected objects'!$I$98</f>
        <v>0</v>
      </c>
    </row>
    <row r="904" spans="1:14" x14ac:dyDescent="0.45">
      <c r="A904" s="225">
        <f>'Overview and definitions'!$C$4</f>
        <v>0</v>
      </c>
      <c r="B904" s="225">
        <f>'Overview and definitions'!$C$6</f>
        <v>0</v>
      </c>
      <c r="C904" s="225">
        <f>'Overview and definitions'!$C$7</f>
        <v>0</v>
      </c>
      <c r="D904" s="225" t="str">
        <f>'Data - connected objects'!$C$1</f>
        <v>Data questionnaire: Connected objects and devices</v>
      </c>
      <c r="E904" s="225" t="s">
        <v>1328</v>
      </c>
      <c r="F904">
        <v>903</v>
      </c>
      <c r="G904" t="str">
        <f>'Data - connected objects'!$B$98</f>
        <v>4.1.3.3.</v>
      </c>
      <c r="H904" s="225" t="s">
        <v>517</v>
      </c>
      <c r="I904" s="225"/>
      <c r="J904" s="225"/>
      <c r="K904" s="225" t="s">
        <v>585</v>
      </c>
      <c r="L904" t="s">
        <v>70</v>
      </c>
      <c r="M904" s="225" t="str">
        <f>'Data - connected objects'!$M$37</f>
        <v>Q2 2025</v>
      </c>
      <c r="N904" s="225">
        <f>'Data - connected objects'!$M$98</f>
        <v>0</v>
      </c>
    </row>
    <row r="905" spans="1:14" x14ac:dyDescent="0.45">
      <c r="A905" s="223">
        <f>'Overview and definitions'!$C$4</f>
        <v>0</v>
      </c>
      <c r="B905" s="223">
        <f>'Overview and definitions'!$C$6</f>
        <v>0</v>
      </c>
      <c r="C905" s="223">
        <f>'Overview and definitions'!$C$7</f>
        <v>0</v>
      </c>
      <c r="D905" s="223" t="str">
        <f>'Data - connected objects'!$C$1</f>
        <v>Data questionnaire: Connected objects and devices</v>
      </c>
      <c r="E905" s="223" t="s">
        <v>1328</v>
      </c>
      <c r="F905">
        <v>904</v>
      </c>
      <c r="G905" t="str">
        <f>'Data - connected objects'!$B$98</f>
        <v>4.1.3.3.</v>
      </c>
      <c r="H905" s="224" t="s">
        <v>517</v>
      </c>
      <c r="I905" s="223"/>
      <c r="J905" s="223"/>
      <c r="K905" s="223" t="s">
        <v>585</v>
      </c>
      <c r="L905" t="s">
        <v>70</v>
      </c>
      <c r="M905" s="223" t="str">
        <f>'Data - connected objects'!$Q$37</f>
        <v>Q3 2025</v>
      </c>
      <c r="N905" s="223">
        <f>'Data - connected objects'!$Q$98</f>
        <v>0</v>
      </c>
    </row>
    <row r="906" spans="1:14" x14ac:dyDescent="0.45">
      <c r="A906" s="225">
        <f>'Overview and definitions'!$C$4</f>
        <v>0</v>
      </c>
      <c r="B906" s="225">
        <f>'Overview and definitions'!$C$6</f>
        <v>0</v>
      </c>
      <c r="C906" s="225">
        <f>'Overview and definitions'!$C$7</f>
        <v>0</v>
      </c>
      <c r="D906" s="225" t="str">
        <f>'Data - connected objects'!$C$1</f>
        <v>Data questionnaire: Connected objects and devices</v>
      </c>
      <c r="E906" s="225" t="s">
        <v>1328</v>
      </c>
      <c r="F906">
        <v>905</v>
      </c>
      <c r="G906" t="str">
        <f>'Data - connected objects'!$B$92</f>
        <v>4.1.1.</v>
      </c>
      <c r="H906" s="225" t="s">
        <v>514</v>
      </c>
      <c r="I906" s="225"/>
      <c r="J906" s="225"/>
      <c r="K906" s="225" t="s">
        <v>773</v>
      </c>
      <c r="L906" t="s">
        <v>70</v>
      </c>
      <c r="M906" s="225" t="str">
        <f>'Data - connected objects'!$E$37</f>
        <v>Q4 2024</v>
      </c>
      <c r="N906" s="225">
        <f>'Data - connected objects'!$F$92</f>
        <v>0</v>
      </c>
    </row>
    <row r="907" spans="1:14" x14ac:dyDescent="0.45">
      <c r="A907" s="223">
        <f>'Overview and definitions'!$C$4</f>
        <v>0</v>
      </c>
      <c r="B907" s="223">
        <f>'Overview and definitions'!$C$6</f>
        <v>0</v>
      </c>
      <c r="C907" s="223">
        <f>'Overview and definitions'!$C$7</f>
        <v>0</v>
      </c>
      <c r="D907" s="223" t="str">
        <f>'Data - connected objects'!$C$1</f>
        <v>Data questionnaire: Connected objects and devices</v>
      </c>
      <c r="E907" s="223" t="s">
        <v>1328</v>
      </c>
      <c r="F907">
        <v>906</v>
      </c>
      <c r="G907" t="str">
        <f>'Data - connected objects'!$B$92</f>
        <v>4.1.1.</v>
      </c>
      <c r="H907" s="224" t="s">
        <v>514</v>
      </c>
      <c r="I907" s="223"/>
      <c r="J907" s="223"/>
      <c r="K907" s="223" t="s">
        <v>773</v>
      </c>
      <c r="L907" t="s">
        <v>70</v>
      </c>
      <c r="M907" s="223" t="str">
        <f>'Data - connected objects'!$I$37</f>
        <v>Q1 2025</v>
      </c>
      <c r="N907" s="223">
        <f>'Data - connected objects'!$J$92</f>
        <v>0</v>
      </c>
    </row>
    <row r="908" spans="1:14" x14ac:dyDescent="0.45">
      <c r="A908" s="225">
        <f>'Overview and definitions'!$C$4</f>
        <v>0</v>
      </c>
      <c r="B908" s="225">
        <f>'Overview and definitions'!$C$6</f>
        <v>0</v>
      </c>
      <c r="C908" s="225">
        <f>'Overview and definitions'!$C$7</f>
        <v>0</v>
      </c>
      <c r="D908" s="225" t="str">
        <f>'Data - connected objects'!$C$1</f>
        <v>Data questionnaire: Connected objects and devices</v>
      </c>
      <c r="E908" s="225" t="s">
        <v>1328</v>
      </c>
      <c r="F908">
        <v>907</v>
      </c>
      <c r="G908" t="str">
        <f>'Data - connected objects'!$B$92</f>
        <v>4.1.1.</v>
      </c>
      <c r="H908" s="225" t="s">
        <v>514</v>
      </c>
      <c r="I908" s="225"/>
      <c r="J908" s="225"/>
      <c r="K908" s="225" t="s">
        <v>773</v>
      </c>
      <c r="L908" t="s">
        <v>70</v>
      </c>
      <c r="M908" s="225" t="str">
        <f>'Data - connected objects'!$M$37</f>
        <v>Q2 2025</v>
      </c>
      <c r="N908" s="225">
        <f>'Data - connected objects'!$N$92</f>
        <v>0</v>
      </c>
    </row>
    <row r="909" spans="1:14" x14ac:dyDescent="0.45">
      <c r="A909" s="223">
        <f>'Overview and definitions'!$C$4</f>
        <v>0</v>
      </c>
      <c r="B909" s="223">
        <f>'Overview and definitions'!$C$6</f>
        <v>0</v>
      </c>
      <c r="C909" s="223">
        <f>'Overview and definitions'!$C$7</f>
        <v>0</v>
      </c>
      <c r="D909" s="223" t="str">
        <f>'Data - connected objects'!$C$1</f>
        <v>Data questionnaire: Connected objects and devices</v>
      </c>
      <c r="E909" s="223" t="s">
        <v>1328</v>
      </c>
      <c r="F909">
        <v>908</v>
      </c>
      <c r="G909" t="str">
        <f>'Data - connected objects'!$B$92</f>
        <v>4.1.1.</v>
      </c>
      <c r="H909" s="224" t="s">
        <v>514</v>
      </c>
      <c r="I909" s="223"/>
      <c r="J909" s="223"/>
      <c r="K909" s="223" t="s">
        <v>773</v>
      </c>
      <c r="L909" t="s">
        <v>70</v>
      </c>
      <c r="M909" s="223" t="str">
        <f>'Data - connected objects'!$Q$37</f>
        <v>Q3 2025</v>
      </c>
      <c r="N909" s="223">
        <f>'Data - connected objects'!$R$92</f>
        <v>0</v>
      </c>
    </row>
    <row r="910" spans="1:14" x14ac:dyDescent="0.45">
      <c r="A910" s="225">
        <f>'Overview and definitions'!$C$4</f>
        <v>0</v>
      </c>
      <c r="B910" s="225">
        <f>'Overview and definitions'!$C$6</f>
        <v>0</v>
      </c>
      <c r="C910" s="225">
        <f>'Overview and definitions'!$C$7</f>
        <v>0</v>
      </c>
      <c r="D910" s="225" t="str">
        <f>'Data - connected objects'!$C$1</f>
        <v>Data questionnaire: Connected objects and devices</v>
      </c>
      <c r="E910" s="225" t="s">
        <v>1328</v>
      </c>
      <c r="F910">
        <v>909</v>
      </c>
      <c r="G910" t="str">
        <f>'Data - connected objects'!$B$94</f>
        <v>4.1.2.</v>
      </c>
      <c r="H910" s="225" t="s">
        <v>514</v>
      </c>
      <c r="I910" s="225"/>
      <c r="J910" s="225"/>
      <c r="K910" s="225" t="s">
        <v>521</v>
      </c>
      <c r="L910" t="s">
        <v>70</v>
      </c>
      <c r="M910" s="225" t="str">
        <f>'Data - connected objects'!$E$37</f>
        <v>Q4 2024</v>
      </c>
      <c r="N910" s="225">
        <f>'Data - connected objects'!$F$94</f>
        <v>0</v>
      </c>
    </row>
    <row r="911" spans="1:14" x14ac:dyDescent="0.45">
      <c r="A911" s="223">
        <f>'Overview and definitions'!$C$4</f>
        <v>0</v>
      </c>
      <c r="B911" s="223">
        <f>'Overview and definitions'!$C$6</f>
        <v>0</v>
      </c>
      <c r="C911" s="223">
        <f>'Overview and definitions'!$C$7</f>
        <v>0</v>
      </c>
      <c r="D911" s="223" t="str">
        <f>'Data - connected objects'!$C$1</f>
        <v>Data questionnaire: Connected objects and devices</v>
      </c>
      <c r="E911" s="223" t="s">
        <v>1328</v>
      </c>
      <c r="F911">
        <v>910</v>
      </c>
      <c r="G911" t="str">
        <f>'Data - connected objects'!$B$94</f>
        <v>4.1.2.</v>
      </c>
      <c r="H911" s="224" t="s">
        <v>514</v>
      </c>
      <c r="I911" s="223"/>
      <c r="J911" s="223"/>
      <c r="K911" s="223" t="s">
        <v>521</v>
      </c>
      <c r="L911" t="s">
        <v>70</v>
      </c>
      <c r="M911" s="223" t="str">
        <f>'Data - connected objects'!$I$37</f>
        <v>Q1 2025</v>
      </c>
      <c r="N911" s="223">
        <f>'Data - connected objects'!$J$94</f>
        <v>0</v>
      </c>
    </row>
    <row r="912" spans="1:14" x14ac:dyDescent="0.45">
      <c r="A912" s="225">
        <f>'Overview and definitions'!$C$4</f>
        <v>0</v>
      </c>
      <c r="B912" s="225">
        <f>'Overview and definitions'!$C$6</f>
        <v>0</v>
      </c>
      <c r="C912" s="225">
        <f>'Overview and definitions'!$C$7</f>
        <v>0</v>
      </c>
      <c r="D912" s="225" t="str">
        <f>'Data - connected objects'!$C$1</f>
        <v>Data questionnaire: Connected objects and devices</v>
      </c>
      <c r="E912" s="225" t="s">
        <v>1328</v>
      </c>
      <c r="F912">
        <v>911</v>
      </c>
      <c r="G912" t="str">
        <f>'Data - connected objects'!$B$94</f>
        <v>4.1.2.</v>
      </c>
      <c r="H912" s="225" t="s">
        <v>514</v>
      </c>
      <c r="I912" s="225"/>
      <c r="J912" s="225"/>
      <c r="K912" s="225" t="s">
        <v>521</v>
      </c>
      <c r="L912" t="s">
        <v>70</v>
      </c>
      <c r="M912" s="225" t="str">
        <f>'Data - connected objects'!$M$37</f>
        <v>Q2 2025</v>
      </c>
      <c r="N912" s="225">
        <f>'Data - connected objects'!$N$94</f>
        <v>0</v>
      </c>
    </row>
    <row r="913" spans="1:14" x14ac:dyDescent="0.45">
      <c r="A913" s="223">
        <f>'Overview and definitions'!$C$4</f>
        <v>0</v>
      </c>
      <c r="B913" s="223">
        <f>'Overview and definitions'!$C$6</f>
        <v>0</v>
      </c>
      <c r="C913" s="223">
        <f>'Overview and definitions'!$C$7</f>
        <v>0</v>
      </c>
      <c r="D913" s="223" t="str">
        <f>'Data - connected objects'!$C$1</f>
        <v>Data questionnaire: Connected objects and devices</v>
      </c>
      <c r="E913" s="223" t="s">
        <v>1328</v>
      </c>
      <c r="F913">
        <v>912</v>
      </c>
      <c r="G913" t="str">
        <f>'Data - connected objects'!$B$94</f>
        <v>4.1.2.</v>
      </c>
      <c r="H913" s="224" t="s">
        <v>514</v>
      </c>
      <c r="I913" s="223"/>
      <c r="J913" s="223"/>
      <c r="K913" s="223" t="s">
        <v>521</v>
      </c>
      <c r="L913" t="s">
        <v>70</v>
      </c>
      <c r="M913" s="223" t="str">
        <f>'Data - connected objects'!$Q$37</f>
        <v>Q3 2025</v>
      </c>
      <c r="N913" s="223">
        <f>'Data - connected objects'!$R$94</f>
        <v>0</v>
      </c>
    </row>
    <row r="914" spans="1:14" x14ac:dyDescent="0.45">
      <c r="A914" s="225">
        <f>'Overview and definitions'!$C$4</f>
        <v>0</v>
      </c>
      <c r="B914" s="225">
        <f>'Overview and definitions'!$C$6</f>
        <v>0</v>
      </c>
      <c r="C914" s="225">
        <f>'Overview and definitions'!$C$7</f>
        <v>0</v>
      </c>
      <c r="D914" s="225" t="str">
        <f>'Data - connected objects'!$C$1</f>
        <v>Data questionnaire: Connected objects and devices</v>
      </c>
      <c r="E914" s="225" t="s">
        <v>1328</v>
      </c>
      <c r="F914">
        <v>913</v>
      </c>
      <c r="G914" t="str">
        <f>'Data - connected objects'!$B$96</f>
        <v>4.1.3.1.</v>
      </c>
      <c r="H914" s="225" t="s">
        <v>514</v>
      </c>
      <c r="I914" s="225"/>
      <c r="J914" s="225"/>
      <c r="K914" s="225" t="s">
        <v>585</v>
      </c>
      <c r="L914" t="s">
        <v>70</v>
      </c>
      <c r="M914" s="225" t="str">
        <f>'Data - connected objects'!$E$37</f>
        <v>Q4 2024</v>
      </c>
      <c r="N914" s="225">
        <f>'Data - connected objects'!$F$96</f>
        <v>0</v>
      </c>
    </row>
    <row r="915" spans="1:14" x14ac:dyDescent="0.45">
      <c r="A915" s="223">
        <f>'Overview and definitions'!$C$4</f>
        <v>0</v>
      </c>
      <c r="B915" s="223">
        <f>'Overview and definitions'!$C$6</f>
        <v>0</v>
      </c>
      <c r="C915" s="223">
        <f>'Overview and definitions'!$C$7</f>
        <v>0</v>
      </c>
      <c r="D915" s="223" t="str">
        <f>'Data - connected objects'!$C$1</f>
        <v>Data questionnaire: Connected objects and devices</v>
      </c>
      <c r="E915" s="223" t="s">
        <v>1328</v>
      </c>
      <c r="F915">
        <v>914</v>
      </c>
      <c r="G915" t="str">
        <f>'Data - connected objects'!$B$96</f>
        <v>4.1.3.1.</v>
      </c>
      <c r="H915" s="224" t="s">
        <v>514</v>
      </c>
      <c r="I915" s="223"/>
      <c r="J915" s="223"/>
      <c r="K915" s="223" t="s">
        <v>585</v>
      </c>
      <c r="L915" t="s">
        <v>70</v>
      </c>
      <c r="M915" s="223" t="str">
        <f>'Data - connected objects'!$I$37</f>
        <v>Q1 2025</v>
      </c>
      <c r="N915" s="223">
        <f>'Data - connected objects'!$J$96</f>
        <v>0</v>
      </c>
    </row>
    <row r="916" spans="1:14" x14ac:dyDescent="0.45">
      <c r="A916" s="225">
        <f>'Overview and definitions'!$C$4</f>
        <v>0</v>
      </c>
      <c r="B916" s="225">
        <f>'Overview and definitions'!$C$6</f>
        <v>0</v>
      </c>
      <c r="C916" s="225">
        <f>'Overview and definitions'!$C$7</f>
        <v>0</v>
      </c>
      <c r="D916" s="225" t="str">
        <f>'Data - connected objects'!$C$1</f>
        <v>Data questionnaire: Connected objects and devices</v>
      </c>
      <c r="E916" s="225" t="s">
        <v>1328</v>
      </c>
      <c r="F916">
        <v>915</v>
      </c>
      <c r="G916" t="str">
        <f>'Data - connected objects'!$B$96</f>
        <v>4.1.3.1.</v>
      </c>
      <c r="H916" s="225" t="s">
        <v>514</v>
      </c>
      <c r="I916" s="225"/>
      <c r="J916" s="225"/>
      <c r="K916" s="225" t="s">
        <v>585</v>
      </c>
      <c r="L916" t="s">
        <v>70</v>
      </c>
      <c r="M916" s="225" t="str">
        <f>'Data - connected objects'!$M$37</f>
        <v>Q2 2025</v>
      </c>
      <c r="N916" s="225">
        <f>'Data - connected objects'!$N$96</f>
        <v>0</v>
      </c>
    </row>
    <row r="917" spans="1:14" x14ac:dyDescent="0.45">
      <c r="A917" s="223">
        <f>'Overview and definitions'!$C$4</f>
        <v>0</v>
      </c>
      <c r="B917" s="223">
        <f>'Overview and definitions'!$C$6</f>
        <v>0</v>
      </c>
      <c r="C917" s="223">
        <f>'Overview and definitions'!$C$7</f>
        <v>0</v>
      </c>
      <c r="D917" s="223" t="str">
        <f>'Data - connected objects'!$C$1</f>
        <v>Data questionnaire: Connected objects and devices</v>
      </c>
      <c r="E917" s="223" t="s">
        <v>1328</v>
      </c>
      <c r="F917">
        <v>916</v>
      </c>
      <c r="G917" t="str">
        <f>'Data - connected objects'!$B$96</f>
        <v>4.1.3.1.</v>
      </c>
      <c r="H917" s="224" t="s">
        <v>514</v>
      </c>
      <c r="I917" s="223"/>
      <c r="J917" s="223"/>
      <c r="K917" s="223" t="s">
        <v>585</v>
      </c>
      <c r="L917" t="s">
        <v>70</v>
      </c>
      <c r="M917" s="223" t="str">
        <f>'Data - connected objects'!$Q$37</f>
        <v>Q3 2025</v>
      </c>
      <c r="N917" s="223">
        <f>'Data - connected objects'!$R$96</f>
        <v>0</v>
      </c>
    </row>
    <row r="918" spans="1:14" x14ac:dyDescent="0.45">
      <c r="A918" s="225">
        <f>'Overview and definitions'!$C$4</f>
        <v>0</v>
      </c>
      <c r="B918" s="225">
        <f>'Overview and definitions'!$C$6</f>
        <v>0</v>
      </c>
      <c r="C918" s="225">
        <f>'Overview and definitions'!$C$7</f>
        <v>0</v>
      </c>
      <c r="D918" s="225" t="str">
        <f>'Data - connected objects'!$C$1</f>
        <v>Data questionnaire: Connected objects and devices</v>
      </c>
      <c r="E918" s="225" t="s">
        <v>1328</v>
      </c>
      <c r="F918">
        <v>917</v>
      </c>
      <c r="G918" t="str">
        <f>'Data - connected objects'!$B$97</f>
        <v>4.1.3.2.</v>
      </c>
      <c r="H918" s="225" t="s">
        <v>514</v>
      </c>
      <c r="I918" s="225"/>
      <c r="J918" s="225"/>
      <c r="K918" s="223" t="s">
        <v>585</v>
      </c>
      <c r="L918" t="s">
        <v>70</v>
      </c>
      <c r="M918" s="225" t="str">
        <f>'Data - connected objects'!$E$37</f>
        <v>Q4 2024</v>
      </c>
      <c r="N918" s="225">
        <f>'Data - connected objects'!$F$97</f>
        <v>0</v>
      </c>
    </row>
    <row r="919" spans="1:14" x14ac:dyDescent="0.45">
      <c r="A919" s="223">
        <f>'Overview and definitions'!$C$4</f>
        <v>0</v>
      </c>
      <c r="B919" s="223">
        <f>'Overview and definitions'!$C$6</f>
        <v>0</v>
      </c>
      <c r="C919" s="223">
        <f>'Overview and definitions'!$C$7</f>
        <v>0</v>
      </c>
      <c r="D919" s="223" t="str">
        <f>'Data - connected objects'!$C$1</f>
        <v>Data questionnaire: Connected objects and devices</v>
      </c>
      <c r="E919" s="223" t="s">
        <v>1328</v>
      </c>
      <c r="F919">
        <v>918</v>
      </c>
      <c r="G919" t="str">
        <f>'Data - connected objects'!$B$97</f>
        <v>4.1.3.2.</v>
      </c>
      <c r="H919" s="224" t="s">
        <v>514</v>
      </c>
      <c r="I919" s="223"/>
      <c r="J919" s="223"/>
      <c r="K919" s="223" t="s">
        <v>585</v>
      </c>
      <c r="L919" t="s">
        <v>70</v>
      </c>
      <c r="M919" s="223" t="str">
        <f>'Data - connected objects'!$I$37</f>
        <v>Q1 2025</v>
      </c>
      <c r="N919" s="223">
        <f>'Data - connected objects'!$J$97</f>
        <v>0</v>
      </c>
    </row>
    <row r="920" spans="1:14" x14ac:dyDescent="0.45">
      <c r="A920" s="225">
        <f>'Overview and definitions'!$C$4</f>
        <v>0</v>
      </c>
      <c r="B920" s="225">
        <f>'Overview and definitions'!$C$6</f>
        <v>0</v>
      </c>
      <c r="C920" s="225">
        <f>'Overview and definitions'!$C$7</f>
        <v>0</v>
      </c>
      <c r="D920" s="225" t="str">
        <f>'Data - connected objects'!$C$1</f>
        <v>Data questionnaire: Connected objects and devices</v>
      </c>
      <c r="E920" s="225" t="s">
        <v>1328</v>
      </c>
      <c r="F920">
        <v>919</v>
      </c>
      <c r="G920" t="str">
        <f>'Data - connected objects'!$B$97</f>
        <v>4.1.3.2.</v>
      </c>
      <c r="H920" s="225" t="s">
        <v>514</v>
      </c>
      <c r="I920" s="225"/>
      <c r="J920" s="225"/>
      <c r="K920" s="223" t="s">
        <v>585</v>
      </c>
      <c r="L920" t="s">
        <v>70</v>
      </c>
      <c r="M920" s="225" t="str">
        <f>'Data - connected objects'!$M$37</f>
        <v>Q2 2025</v>
      </c>
      <c r="N920" s="225">
        <f>'Data - connected objects'!$N$97</f>
        <v>0</v>
      </c>
    </row>
    <row r="921" spans="1:14" x14ac:dyDescent="0.45">
      <c r="A921" s="223">
        <f>'Overview and definitions'!$C$4</f>
        <v>0</v>
      </c>
      <c r="B921" s="223">
        <f>'Overview and definitions'!$C$6</f>
        <v>0</v>
      </c>
      <c r="C921" s="223">
        <f>'Overview and definitions'!$C$7</f>
        <v>0</v>
      </c>
      <c r="D921" s="223" t="str">
        <f>'Data - connected objects'!$C$1</f>
        <v>Data questionnaire: Connected objects and devices</v>
      </c>
      <c r="E921" s="223" t="s">
        <v>1328</v>
      </c>
      <c r="F921">
        <v>920</v>
      </c>
      <c r="G921" t="str">
        <f>'Data - connected objects'!$B$97</f>
        <v>4.1.3.2.</v>
      </c>
      <c r="H921" s="224" t="s">
        <v>514</v>
      </c>
      <c r="I921" s="223"/>
      <c r="J921" s="223"/>
      <c r="K921" s="223" t="s">
        <v>585</v>
      </c>
      <c r="L921" t="s">
        <v>70</v>
      </c>
      <c r="M921" s="223" t="str">
        <f>'Data - connected objects'!$Q$37</f>
        <v>Q3 2025</v>
      </c>
      <c r="N921" s="223">
        <f>'Data - connected objects'!$R$97</f>
        <v>0</v>
      </c>
    </row>
    <row r="922" spans="1:14" x14ac:dyDescent="0.45">
      <c r="A922" s="225">
        <f>'Overview and definitions'!$C$4</f>
        <v>0</v>
      </c>
      <c r="B922" s="225">
        <f>'Overview and definitions'!$C$6</f>
        <v>0</v>
      </c>
      <c r="C922" s="225">
        <f>'Overview and definitions'!$C$7</f>
        <v>0</v>
      </c>
      <c r="D922" s="225" t="str">
        <f>'Data - connected objects'!$C$1</f>
        <v>Data questionnaire: Connected objects and devices</v>
      </c>
      <c r="E922" s="225" t="s">
        <v>1328</v>
      </c>
      <c r="F922">
        <v>921</v>
      </c>
      <c r="G922" t="str">
        <f>'Data - connected objects'!$B$98</f>
        <v>4.1.3.3.</v>
      </c>
      <c r="H922" s="225" t="s">
        <v>514</v>
      </c>
      <c r="I922" s="225"/>
      <c r="J922" s="225"/>
      <c r="K922" s="225" t="s">
        <v>585</v>
      </c>
      <c r="L922" t="s">
        <v>70</v>
      </c>
      <c r="M922" s="225" t="str">
        <f>'Data - connected objects'!$E$37</f>
        <v>Q4 2024</v>
      </c>
      <c r="N922" s="225">
        <f>'Data - connected objects'!$F$98</f>
        <v>0</v>
      </c>
    </row>
    <row r="923" spans="1:14" x14ac:dyDescent="0.45">
      <c r="A923" s="223">
        <f>'Overview and definitions'!$C$4</f>
        <v>0</v>
      </c>
      <c r="B923" s="223">
        <f>'Overview and definitions'!$C$6</f>
        <v>0</v>
      </c>
      <c r="C923" s="223">
        <f>'Overview and definitions'!$C$7</f>
        <v>0</v>
      </c>
      <c r="D923" s="223" t="str">
        <f>'Data - connected objects'!$C$1</f>
        <v>Data questionnaire: Connected objects and devices</v>
      </c>
      <c r="E923" s="223" t="s">
        <v>1328</v>
      </c>
      <c r="F923">
        <v>922</v>
      </c>
      <c r="G923" t="str">
        <f>'Data - connected objects'!$B$98</f>
        <v>4.1.3.3.</v>
      </c>
      <c r="H923" s="224" t="s">
        <v>514</v>
      </c>
      <c r="I923" s="223"/>
      <c r="J923" s="223"/>
      <c r="K923" s="223" t="s">
        <v>585</v>
      </c>
      <c r="L923" t="s">
        <v>70</v>
      </c>
      <c r="M923" s="223" t="str">
        <f>'Data - connected objects'!$I$37</f>
        <v>Q1 2025</v>
      </c>
      <c r="N923" s="223">
        <f>'Data - connected objects'!$J$98</f>
        <v>0</v>
      </c>
    </row>
    <row r="924" spans="1:14" x14ac:dyDescent="0.45">
      <c r="A924" s="225">
        <f>'Overview and definitions'!$C$4</f>
        <v>0</v>
      </c>
      <c r="B924" s="225">
        <f>'Overview and definitions'!$C$6</f>
        <v>0</v>
      </c>
      <c r="C924" s="225">
        <f>'Overview and definitions'!$C$7</f>
        <v>0</v>
      </c>
      <c r="D924" s="225" t="str">
        <f>'Data - connected objects'!$C$1</f>
        <v>Data questionnaire: Connected objects and devices</v>
      </c>
      <c r="E924" s="225" t="s">
        <v>1328</v>
      </c>
      <c r="F924">
        <v>923</v>
      </c>
      <c r="G924" t="str">
        <f>'Data - connected objects'!$B$98</f>
        <v>4.1.3.3.</v>
      </c>
      <c r="H924" s="225" t="s">
        <v>514</v>
      </c>
      <c r="I924" s="225"/>
      <c r="J924" s="225"/>
      <c r="K924" s="225" t="s">
        <v>585</v>
      </c>
      <c r="L924" t="s">
        <v>70</v>
      </c>
      <c r="M924" s="225" t="str">
        <f>'Data - connected objects'!$M$37</f>
        <v>Q2 2025</v>
      </c>
      <c r="N924" s="225">
        <f>'Data - connected objects'!$N$98</f>
        <v>0</v>
      </c>
    </row>
    <row r="925" spans="1:14" x14ac:dyDescent="0.45">
      <c r="A925" s="223">
        <f>'Overview and definitions'!$C$4</f>
        <v>0</v>
      </c>
      <c r="B925" s="223">
        <f>'Overview and definitions'!$C$6</f>
        <v>0</v>
      </c>
      <c r="C925" s="223">
        <f>'Overview and definitions'!$C$7</f>
        <v>0</v>
      </c>
      <c r="D925" s="223" t="str">
        <f>'Data - connected objects'!$C$1</f>
        <v>Data questionnaire: Connected objects and devices</v>
      </c>
      <c r="E925" s="223" t="s">
        <v>1328</v>
      </c>
      <c r="F925">
        <v>924</v>
      </c>
      <c r="G925" t="str">
        <f>'Data - connected objects'!$B$98</f>
        <v>4.1.3.3.</v>
      </c>
      <c r="H925" s="224" t="s">
        <v>514</v>
      </c>
      <c r="I925" s="223"/>
      <c r="J925" s="223"/>
      <c r="K925" s="223" t="s">
        <v>585</v>
      </c>
      <c r="L925" t="s">
        <v>70</v>
      </c>
      <c r="M925" s="223" t="str">
        <f>'Data - connected objects'!$Q$37</f>
        <v>Q3 2025</v>
      </c>
      <c r="N925" s="223">
        <f>'Data - connected objects'!$R$98</f>
        <v>0</v>
      </c>
    </row>
    <row r="926" spans="1:14" x14ac:dyDescent="0.45">
      <c r="A926" s="225">
        <f>'Overview and definitions'!$C$4</f>
        <v>0</v>
      </c>
      <c r="B926" s="225">
        <f>'Overview and definitions'!$C$6</f>
        <v>0</v>
      </c>
      <c r="C926" s="225">
        <f>'Overview and definitions'!$C$7</f>
        <v>0</v>
      </c>
      <c r="D926" s="225" t="str">
        <f>'Data - connected objects'!$C$1</f>
        <v>Data questionnaire: Connected objects and devices</v>
      </c>
      <c r="E926" s="225" t="s">
        <v>1328</v>
      </c>
      <c r="F926">
        <v>925</v>
      </c>
      <c r="G926" t="str">
        <f>'Data - connected objects'!$B$100</f>
        <v>4.1.4.</v>
      </c>
      <c r="H926" s="225" t="s">
        <v>517</v>
      </c>
      <c r="I926" s="225"/>
      <c r="J926" s="225"/>
      <c r="K926" s="225" t="s">
        <v>1329</v>
      </c>
      <c r="L926" t="s">
        <v>70</v>
      </c>
      <c r="M926" s="225" t="str">
        <f>'Data - connected objects'!$E$37</f>
        <v>Q4 2024</v>
      </c>
      <c r="N926" s="250">
        <f>'Data - connected objects'!$E$100</f>
        <v>0</v>
      </c>
    </row>
    <row r="927" spans="1:14" x14ac:dyDescent="0.45">
      <c r="A927" s="223">
        <f>'Overview and definitions'!$C$4</f>
        <v>0</v>
      </c>
      <c r="B927" s="223">
        <f>'Overview and definitions'!$C$6</f>
        <v>0</v>
      </c>
      <c r="C927" s="223">
        <f>'Overview and definitions'!$C$7</f>
        <v>0</v>
      </c>
      <c r="D927" s="223" t="str">
        <f>'Data - connected objects'!$C$1</f>
        <v>Data questionnaire: Connected objects and devices</v>
      </c>
      <c r="E927" s="223" t="s">
        <v>1328</v>
      </c>
      <c r="F927">
        <v>926</v>
      </c>
      <c r="G927" t="str">
        <f>'Data - connected objects'!$B$100</f>
        <v>4.1.4.</v>
      </c>
      <c r="H927" s="224" t="s">
        <v>517</v>
      </c>
      <c r="I927" s="223"/>
      <c r="J927" s="223"/>
      <c r="K927" s="223" t="s">
        <v>1329</v>
      </c>
      <c r="L927" t="s">
        <v>70</v>
      </c>
      <c r="M927" s="223" t="str">
        <f>'Data - connected objects'!$I$37</f>
        <v>Q1 2025</v>
      </c>
      <c r="N927" s="249">
        <f>'Data - connected objects'!$I$100</f>
        <v>0</v>
      </c>
    </row>
    <row r="928" spans="1:14" x14ac:dyDescent="0.45">
      <c r="A928" s="225">
        <f>'Overview and definitions'!$C$4</f>
        <v>0</v>
      </c>
      <c r="B928" s="225">
        <f>'Overview and definitions'!$C$6</f>
        <v>0</v>
      </c>
      <c r="C928" s="225">
        <f>'Overview and definitions'!$C$7</f>
        <v>0</v>
      </c>
      <c r="D928" s="225" t="str">
        <f>'Data - connected objects'!$C$1</f>
        <v>Data questionnaire: Connected objects and devices</v>
      </c>
      <c r="E928" s="225" t="s">
        <v>1328</v>
      </c>
      <c r="F928">
        <v>927</v>
      </c>
      <c r="G928" t="str">
        <f>'Data - connected objects'!$B$100</f>
        <v>4.1.4.</v>
      </c>
      <c r="H928" s="225" t="s">
        <v>517</v>
      </c>
      <c r="I928" s="225"/>
      <c r="J928" s="225"/>
      <c r="K928" s="225" t="s">
        <v>1329</v>
      </c>
      <c r="L928" t="s">
        <v>70</v>
      </c>
      <c r="M928" s="225" t="str">
        <f>'Data - connected objects'!$M$37</f>
        <v>Q2 2025</v>
      </c>
      <c r="N928" s="250">
        <f>'Data - connected objects'!$M$100</f>
        <v>0</v>
      </c>
    </row>
    <row r="929" spans="1:14" x14ac:dyDescent="0.45">
      <c r="A929" s="223">
        <f>'Overview and definitions'!$C$4</f>
        <v>0</v>
      </c>
      <c r="B929" s="223">
        <f>'Overview and definitions'!$C$6</f>
        <v>0</v>
      </c>
      <c r="C929" s="223">
        <f>'Overview and definitions'!$C$7</f>
        <v>0</v>
      </c>
      <c r="D929" s="223" t="str">
        <f>'Data - connected objects'!$C$1</f>
        <v>Data questionnaire: Connected objects and devices</v>
      </c>
      <c r="E929" s="223" t="s">
        <v>1328</v>
      </c>
      <c r="F929">
        <v>928</v>
      </c>
      <c r="G929" t="str">
        <f>'Data - connected objects'!$B$100</f>
        <v>4.1.4.</v>
      </c>
      <c r="H929" s="224" t="s">
        <v>517</v>
      </c>
      <c r="I929" s="223"/>
      <c r="J929" s="223"/>
      <c r="K929" s="223" t="s">
        <v>1329</v>
      </c>
      <c r="L929" t="s">
        <v>70</v>
      </c>
      <c r="M929" s="223" t="str">
        <f>'Data - connected objects'!$Q$37</f>
        <v>Q3 2025</v>
      </c>
      <c r="N929" s="249">
        <f>'Data - connected objects'!$Q$100</f>
        <v>0</v>
      </c>
    </row>
    <row r="930" spans="1:14" x14ac:dyDescent="0.45">
      <c r="A930" s="225">
        <f>'Overview and definitions'!$C$4</f>
        <v>0</v>
      </c>
      <c r="B930" s="225">
        <f>'Overview and definitions'!$C$6</f>
        <v>0</v>
      </c>
      <c r="C930" s="225">
        <f>'Overview and definitions'!$C$7</f>
        <v>0</v>
      </c>
      <c r="D930" s="225" t="str">
        <f>'Data - connected objects'!$C$1</f>
        <v>Data questionnaire: Connected objects and devices</v>
      </c>
      <c r="E930" s="225" t="s">
        <v>1328</v>
      </c>
      <c r="F930">
        <v>929</v>
      </c>
      <c r="G930" t="str">
        <f>'Data - connected objects'!$B$100</f>
        <v>4.1.4.</v>
      </c>
      <c r="H930" s="225" t="s">
        <v>514</v>
      </c>
      <c r="I930" s="225"/>
      <c r="J930" s="225"/>
      <c r="K930" s="225" t="s">
        <v>1329</v>
      </c>
      <c r="L930" t="s">
        <v>70</v>
      </c>
      <c r="M930" s="225" t="str">
        <f>'Data - connected objects'!$E$37</f>
        <v>Q4 2024</v>
      </c>
      <c r="N930" s="225">
        <f>'Data - connected objects'!$F$100</f>
        <v>0</v>
      </c>
    </row>
    <row r="931" spans="1:14" x14ac:dyDescent="0.45">
      <c r="A931" s="223">
        <f>'Overview and definitions'!$C$4</f>
        <v>0</v>
      </c>
      <c r="B931" s="223">
        <f>'Overview and definitions'!$C$6</f>
        <v>0</v>
      </c>
      <c r="C931" s="223">
        <f>'Overview and definitions'!$C$7</f>
        <v>0</v>
      </c>
      <c r="D931" s="223" t="str">
        <f>'Data - connected objects'!$C$1</f>
        <v>Data questionnaire: Connected objects and devices</v>
      </c>
      <c r="E931" s="223" t="s">
        <v>1328</v>
      </c>
      <c r="F931">
        <v>930</v>
      </c>
      <c r="G931" t="str">
        <f>'Data - connected objects'!$B$100</f>
        <v>4.1.4.</v>
      </c>
      <c r="H931" s="224" t="s">
        <v>514</v>
      </c>
      <c r="I931" s="223"/>
      <c r="J931" s="223"/>
      <c r="K931" s="223" t="s">
        <v>1329</v>
      </c>
      <c r="L931" t="s">
        <v>70</v>
      </c>
      <c r="M931" s="223" t="str">
        <f>'Data - connected objects'!$I$37</f>
        <v>Q1 2025</v>
      </c>
      <c r="N931" s="223">
        <f>'Data - connected objects'!$J$100</f>
        <v>0</v>
      </c>
    </row>
    <row r="932" spans="1:14" x14ac:dyDescent="0.45">
      <c r="A932" s="225">
        <f>'Overview and definitions'!$C$4</f>
        <v>0</v>
      </c>
      <c r="B932" s="225">
        <f>'Overview and definitions'!$C$6</f>
        <v>0</v>
      </c>
      <c r="C932" s="225">
        <f>'Overview and definitions'!$C$7</f>
        <v>0</v>
      </c>
      <c r="D932" s="225" t="str">
        <f>'Data - connected objects'!$C$1</f>
        <v>Data questionnaire: Connected objects and devices</v>
      </c>
      <c r="E932" s="225" t="s">
        <v>1328</v>
      </c>
      <c r="F932">
        <v>931</v>
      </c>
      <c r="G932" t="str">
        <f>'Data - connected objects'!$B$100</f>
        <v>4.1.4.</v>
      </c>
      <c r="H932" s="225" t="s">
        <v>514</v>
      </c>
      <c r="I932" s="225"/>
      <c r="J932" s="225"/>
      <c r="K932" s="225" t="s">
        <v>1329</v>
      </c>
      <c r="L932" t="s">
        <v>70</v>
      </c>
      <c r="M932" s="225" t="str">
        <f>'Data - connected objects'!$M$37</f>
        <v>Q2 2025</v>
      </c>
      <c r="N932" s="225">
        <f>'Data - connected objects'!$N$100</f>
        <v>0</v>
      </c>
    </row>
    <row r="933" spans="1:14" x14ac:dyDescent="0.45">
      <c r="A933" s="223">
        <f>'Overview and definitions'!$C$4</f>
        <v>0</v>
      </c>
      <c r="B933" s="223">
        <f>'Overview and definitions'!$C$6</f>
        <v>0</v>
      </c>
      <c r="C933" s="223">
        <f>'Overview and definitions'!$C$7</f>
        <v>0</v>
      </c>
      <c r="D933" s="223" t="str">
        <f>'Data - connected objects'!$C$1</f>
        <v>Data questionnaire: Connected objects and devices</v>
      </c>
      <c r="E933" s="223" t="s">
        <v>1328</v>
      </c>
      <c r="F933">
        <v>932</v>
      </c>
      <c r="G933" t="str">
        <f>'Data - connected objects'!$B$100</f>
        <v>4.1.4.</v>
      </c>
      <c r="H933" s="224" t="s">
        <v>514</v>
      </c>
      <c r="I933" s="223"/>
      <c r="J933" s="223"/>
      <c r="K933" s="223" t="s">
        <v>1329</v>
      </c>
      <c r="L933" t="s">
        <v>70</v>
      </c>
      <c r="M933" s="223" t="str">
        <f>'Data - connected objects'!$Q$37</f>
        <v>Q3 2025</v>
      </c>
      <c r="N933" s="223">
        <f>'Data - connected objects'!$R$100</f>
        <v>0</v>
      </c>
    </row>
    <row r="934" spans="1:14" x14ac:dyDescent="0.45">
      <c r="A934" s="225">
        <f>'Overview and definitions'!$C$4</f>
        <v>0</v>
      </c>
      <c r="B934" s="225">
        <f>'Overview and definitions'!$C$6</f>
        <v>0</v>
      </c>
      <c r="C934" s="225">
        <f>'Overview and definitions'!$C$7</f>
        <v>0</v>
      </c>
      <c r="D934" s="225" t="str">
        <f>'Data - connected objects'!$C$1</f>
        <v>Data questionnaire: Connected objects and devices</v>
      </c>
      <c r="E934" s="223" t="s">
        <v>1328</v>
      </c>
      <c r="F934">
        <v>933</v>
      </c>
      <c r="G934" t="str">
        <f>'Data - connected objects'!$B$104</f>
        <v>4.2.1.</v>
      </c>
      <c r="H934" s="225" t="s">
        <v>517</v>
      </c>
      <c r="I934" s="225"/>
      <c r="J934" s="225"/>
      <c r="K934" s="225" t="s">
        <v>773</v>
      </c>
      <c r="L934" t="s">
        <v>667</v>
      </c>
      <c r="M934" s="225" t="str">
        <f>'Data - connected objects'!$E$37</f>
        <v>Q4 2024</v>
      </c>
      <c r="N934" s="225">
        <f>'Data - connected objects'!$E$104</f>
        <v>0</v>
      </c>
    </row>
    <row r="935" spans="1:14" x14ac:dyDescent="0.45">
      <c r="A935" s="223">
        <f>'Overview and definitions'!$C$4</f>
        <v>0</v>
      </c>
      <c r="B935" s="223">
        <f>'Overview and definitions'!$C$6</f>
        <v>0</v>
      </c>
      <c r="C935" s="223">
        <f>'Overview and definitions'!$C$7</f>
        <v>0</v>
      </c>
      <c r="D935" s="223" t="str">
        <f>'Data - connected objects'!$C$1</f>
        <v>Data questionnaire: Connected objects and devices</v>
      </c>
      <c r="E935" s="223" t="s">
        <v>1328</v>
      </c>
      <c r="F935">
        <v>934</v>
      </c>
      <c r="G935" t="str">
        <f>'Data - connected objects'!$B$104</f>
        <v>4.2.1.</v>
      </c>
      <c r="H935" s="224" t="s">
        <v>517</v>
      </c>
      <c r="I935" s="223"/>
      <c r="J935" s="223"/>
      <c r="K935" s="223" t="s">
        <v>773</v>
      </c>
      <c r="L935" t="s">
        <v>667</v>
      </c>
      <c r="M935" s="223" t="str">
        <f>'Data - connected objects'!$I$37</f>
        <v>Q1 2025</v>
      </c>
      <c r="N935" s="223">
        <f>'Data - connected objects'!$I$104</f>
        <v>0</v>
      </c>
    </row>
    <row r="936" spans="1:14" x14ac:dyDescent="0.45">
      <c r="A936" s="225">
        <f>'Overview and definitions'!$C$4</f>
        <v>0</v>
      </c>
      <c r="B936" s="225">
        <f>'Overview and definitions'!$C$6</f>
        <v>0</v>
      </c>
      <c r="C936" s="225">
        <f>'Overview and definitions'!$C$7</f>
        <v>0</v>
      </c>
      <c r="D936" s="225" t="str">
        <f>'Data - connected objects'!$C$1</f>
        <v>Data questionnaire: Connected objects and devices</v>
      </c>
      <c r="E936" s="223" t="s">
        <v>1328</v>
      </c>
      <c r="F936">
        <v>935</v>
      </c>
      <c r="G936" t="str">
        <f>'Data - connected objects'!$B$104</f>
        <v>4.2.1.</v>
      </c>
      <c r="H936" s="225" t="s">
        <v>517</v>
      </c>
      <c r="I936" s="225"/>
      <c r="J936" s="225"/>
      <c r="K936" s="225" t="s">
        <v>773</v>
      </c>
      <c r="L936" t="s">
        <v>667</v>
      </c>
      <c r="M936" s="225" t="str">
        <f>'Data - connected objects'!$M$37</f>
        <v>Q2 2025</v>
      </c>
      <c r="N936" s="225">
        <f>'Data - connected objects'!$M$104</f>
        <v>0</v>
      </c>
    </row>
    <row r="937" spans="1:14" x14ac:dyDescent="0.45">
      <c r="A937" s="223">
        <f>'Overview and definitions'!$C$4</f>
        <v>0</v>
      </c>
      <c r="B937" s="223">
        <f>'Overview and definitions'!$C$6</f>
        <v>0</v>
      </c>
      <c r="C937" s="223">
        <f>'Overview and definitions'!$C$7</f>
        <v>0</v>
      </c>
      <c r="D937" s="223" t="str">
        <f>'Data - connected objects'!$C$1</f>
        <v>Data questionnaire: Connected objects and devices</v>
      </c>
      <c r="E937" s="223" t="s">
        <v>1328</v>
      </c>
      <c r="F937">
        <v>936</v>
      </c>
      <c r="G937" t="str">
        <f>'Data - connected objects'!$B$104</f>
        <v>4.2.1.</v>
      </c>
      <c r="H937" s="224" t="s">
        <v>517</v>
      </c>
      <c r="I937" s="223"/>
      <c r="J937" s="223"/>
      <c r="K937" s="223" t="s">
        <v>773</v>
      </c>
      <c r="L937" t="s">
        <v>667</v>
      </c>
      <c r="M937" s="223" t="str">
        <f>'Data - connected objects'!$Q$37</f>
        <v>Q3 2025</v>
      </c>
      <c r="N937" s="223">
        <f>'Data - connected objects'!$Q$104</f>
        <v>0</v>
      </c>
    </row>
    <row r="938" spans="1:14" x14ac:dyDescent="0.45">
      <c r="A938" s="225">
        <f>'Overview and definitions'!$C$4</f>
        <v>0</v>
      </c>
      <c r="B938" s="225">
        <f>'Overview and definitions'!$C$6</f>
        <v>0</v>
      </c>
      <c r="C938" s="225">
        <f>'Overview and definitions'!$C$7</f>
        <v>0</v>
      </c>
      <c r="D938" s="225" t="str">
        <f>'Data - connected objects'!$C$1</f>
        <v>Data questionnaire: Connected objects and devices</v>
      </c>
      <c r="E938" s="223" t="s">
        <v>1328</v>
      </c>
      <c r="F938">
        <v>937</v>
      </c>
      <c r="G938" t="str">
        <f>'Data - connected objects'!$B$105</f>
        <v>4.2.2.</v>
      </c>
      <c r="H938" s="225" t="s">
        <v>517</v>
      </c>
      <c r="I938" s="225"/>
      <c r="J938" s="225"/>
      <c r="K938" s="225" t="s">
        <v>521</v>
      </c>
      <c r="L938" t="s">
        <v>667</v>
      </c>
      <c r="M938" s="225" t="str">
        <f>'Data - connected objects'!$E$37</f>
        <v>Q4 2024</v>
      </c>
      <c r="N938" s="225">
        <f>'Data - connected objects'!$E$105</f>
        <v>0</v>
      </c>
    </row>
    <row r="939" spans="1:14" x14ac:dyDescent="0.45">
      <c r="A939" s="223">
        <f>'Overview and definitions'!$C$4</f>
        <v>0</v>
      </c>
      <c r="B939" s="223">
        <f>'Overview and definitions'!$C$6</f>
        <v>0</v>
      </c>
      <c r="C939" s="223">
        <f>'Overview and definitions'!$C$7</f>
        <v>0</v>
      </c>
      <c r="D939" s="223" t="str">
        <f>'Data - connected objects'!$C$1</f>
        <v>Data questionnaire: Connected objects and devices</v>
      </c>
      <c r="E939" s="223" t="s">
        <v>1328</v>
      </c>
      <c r="F939">
        <v>938</v>
      </c>
      <c r="G939" t="str">
        <f>'Data - connected objects'!$B$105</f>
        <v>4.2.2.</v>
      </c>
      <c r="H939" s="224" t="s">
        <v>517</v>
      </c>
      <c r="I939" s="223"/>
      <c r="J939" s="223"/>
      <c r="K939" s="223" t="s">
        <v>521</v>
      </c>
      <c r="L939" t="s">
        <v>667</v>
      </c>
      <c r="M939" s="223" t="str">
        <f>'Data - connected objects'!$I$37</f>
        <v>Q1 2025</v>
      </c>
      <c r="N939" s="223">
        <f>'Data - connected objects'!$I$105</f>
        <v>0</v>
      </c>
    </row>
    <row r="940" spans="1:14" x14ac:dyDescent="0.45">
      <c r="A940" s="225">
        <f>'Overview and definitions'!$C$4</f>
        <v>0</v>
      </c>
      <c r="B940" s="225">
        <f>'Overview and definitions'!$C$6</f>
        <v>0</v>
      </c>
      <c r="C940" s="225">
        <f>'Overview and definitions'!$C$7</f>
        <v>0</v>
      </c>
      <c r="D940" s="225" t="str">
        <f>'Data - connected objects'!$C$1</f>
        <v>Data questionnaire: Connected objects and devices</v>
      </c>
      <c r="E940" s="223" t="s">
        <v>1328</v>
      </c>
      <c r="F940">
        <v>939</v>
      </c>
      <c r="G940" t="str">
        <f>'Data - connected objects'!$B$105</f>
        <v>4.2.2.</v>
      </c>
      <c r="H940" s="225" t="s">
        <v>517</v>
      </c>
      <c r="I940" s="225"/>
      <c r="J940" s="225"/>
      <c r="K940" s="225" t="s">
        <v>521</v>
      </c>
      <c r="L940" t="s">
        <v>667</v>
      </c>
      <c r="M940" s="225" t="str">
        <f>'Data - connected objects'!$M$37</f>
        <v>Q2 2025</v>
      </c>
      <c r="N940" s="225">
        <f>'Data - connected objects'!$M$105</f>
        <v>0</v>
      </c>
    </row>
    <row r="941" spans="1:14" x14ac:dyDescent="0.45">
      <c r="A941" s="223">
        <f>'Overview and definitions'!$C$4</f>
        <v>0</v>
      </c>
      <c r="B941" s="223">
        <f>'Overview and definitions'!$C$6</f>
        <v>0</v>
      </c>
      <c r="C941" s="223">
        <f>'Overview and definitions'!$C$7</f>
        <v>0</v>
      </c>
      <c r="D941" s="223" t="str">
        <f>'Data - connected objects'!$C$1</f>
        <v>Data questionnaire: Connected objects and devices</v>
      </c>
      <c r="E941" s="223" t="s">
        <v>1328</v>
      </c>
      <c r="F941">
        <v>940</v>
      </c>
      <c r="G941" t="str">
        <f>'Data - connected objects'!$B$105</f>
        <v>4.2.2.</v>
      </c>
      <c r="H941" s="224" t="s">
        <v>517</v>
      </c>
      <c r="I941" s="223"/>
      <c r="J941" s="223"/>
      <c r="K941" s="223" t="s">
        <v>521</v>
      </c>
      <c r="L941" t="s">
        <v>667</v>
      </c>
      <c r="M941" s="223" t="str">
        <f>'Data - connected objects'!$Q$37</f>
        <v>Q3 2025</v>
      </c>
      <c r="N941" s="223">
        <f>'Data - connected objects'!$Q$105</f>
        <v>0</v>
      </c>
    </row>
    <row r="942" spans="1:14" x14ac:dyDescent="0.45">
      <c r="A942" s="225">
        <f>'Overview and definitions'!$C$4</f>
        <v>0</v>
      </c>
      <c r="B942" s="225">
        <f>'Overview and definitions'!$C$6</f>
        <v>0</v>
      </c>
      <c r="C942" s="225">
        <f>'Overview and definitions'!$C$7</f>
        <v>0</v>
      </c>
      <c r="D942" s="225" t="str">
        <f>'Data - connected objects'!$C$1</f>
        <v>Data questionnaire: Connected objects and devices</v>
      </c>
      <c r="E942" s="223" t="s">
        <v>1328</v>
      </c>
      <c r="F942">
        <v>941</v>
      </c>
      <c r="G942" t="str">
        <f>'Data - connected objects'!$B$106</f>
        <v>4.2.3.</v>
      </c>
      <c r="H942" s="225" t="s">
        <v>517</v>
      </c>
      <c r="I942" s="225"/>
      <c r="J942" s="225"/>
      <c r="K942" s="225" t="s">
        <v>585</v>
      </c>
      <c r="L942" t="s">
        <v>667</v>
      </c>
      <c r="M942" s="225" t="str">
        <f>'Data - connected objects'!$E$37</f>
        <v>Q4 2024</v>
      </c>
      <c r="N942" s="225">
        <f>'Data - connected objects'!$E$106</f>
        <v>0</v>
      </c>
    </row>
    <row r="943" spans="1:14" x14ac:dyDescent="0.45">
      <c r="A943" s="223">
        <f>'Overview and definitions'!$C$4</f>
        <v>0</v>
      </c>
      <c r="B943" s="223">
        <f>'Overview and definitions'!$C$6</f>
        <v>0</v>
      </c>
      <c r="C943" s="223">
        <f>'Overview and definitions'!$C$7</f>
        <v>0</v>
      </c>
      <c r="D943" s="223" t="str">
        <f>'Data - connected objects'!$C$1</f>
        <v>Data questionnaire: Connected objects and devices</v>
      </c>
      <c r="E943" s="223" t="s">
        <v>1328</v>
      </c>
      <c r="F943">
        <v>942</v>
      </c>
      <c r="G943" t="str">
        <f>'Data - connected objects'!$B$106</f>
        <v>4.2.3.</v>
      </c>
      <c r="H943" s="224" t="s">
        <v>517</v>
      </c>
      <c r="I943" s="223"/>
      <c r="J943" s="223"/>
      <c r="K943" s="223" t="s">
        <v>585</v>
      </c>
      <c r="L943" t="s">
        <v>667</v>
      </c>
      <c r="M943" s="223" t="str">
        <f>'Data - connected objects'!$I$37</f>
        <v>Q1 2025</v>
      </c>
      <c r="N943" s="223">
        <f>'Data - connected objects'!$I$106</f>
        <v>0</v>
      </c>
    </row>
    <row r="944" spans="1:14" x14ac:dyDescent="0.45">
      <c r="A944" s="225">
        <f>'Overview and definitions'!$C$4</f>
        <v>0</v>
      </c>
      <c r="B944" s="225">
        <f>'Overview and definitions'!$C$6</f>
        <v>0</v>
      </c>
      <c r="C944" s="225">
        <f>'Overview and definitions'!$C$7</f>
        <v>0</v>
      </c>
      <c r="D944" s="225" t="str">
        <f>'Data - connected objects'!$C$1</f>
        <v>Data questionnaire: Connected objects and devices</v>
      </c>
      <c r="E944" s="223" t="s">
        <v>1328</v>
      </c>
      <c r="F944">
        <v>943</v>
      </c>
      <c r="G944" t="str">
        <f>'Data - connected objects'!$B$106</f>
        <v>4.2.3.</v>
      </c>
      <c r="H944" s="225" t="s">
        <v>517</v>
      </c>
      <c r="I944" s="225"/>
      <c r="J944" s="225"/>
      <c r="K944" s="225" t="s">
        <v>585</v>
      </c>
      <c r="L944" t="s">
        <v>667</v>
      </c>
      <c r="M944" s="225" t="str">
        <f>'Data - connected objects'!$M$37</f>
        <v>Q2 2025</v>
      </c>
      <c r="N944" s="225">
        <f>'Data - connected objects'!$M$106</f>
        <v>0</v>
      </c>
    </row>
    <row r="945" spans="1:14" x14ac:dyDescent="0.45">
      <c r="A945" s="223">
        <f>'Overview and definitions'!$C$4</f>
        <v>0</v>
      </c>
      <c r="B945" s="223">
        <f>'Overview and definitions'!$C$6</f>
        <v>0</v>
      </c>
      <c r="C945" s="223">
        <f>'Overview and definitions'!$C$7</f>
        <v>0</v>
      </c>
      <c r="D945" s="223" t="str">
        <f>'Data - connected objects'!$C$1</f>
        <v>Data questionnaire: Connected objects and devices</v>
      </c>
      <c r="E945" s="223" t="s">
        <v>1328</v>
      </c>
      <c r="F945">
        <v>944</v>
      </c>
      <c r="G945" t="str">
        <f>'Data - connected objects'!$B$106</f>
        <v>4.2.3.</v>
      </c>
      <c r="H945" s="224" t="s">
        <v>517</v>
      </c>
      <c r="I945" s="223"/>
      <c r="J945" s="223"/>
      <c r="K945" s="223" t="s">
        <v>585</v>
      </c>
      <c r="L945" t="s">
        <v>667</v>
      </c>
      <c r="M945" s="223" t="str">
        <f>'Data - connected objects'!$Q$37</f>
        <v>Q3 2025</v>
      </c>
      <c r="N945" s="223">
        <f>'Data - connected objects'!$Q$106</f>
        <v>0</v>
      </c>
    </row>
    <row r="946" spans="1:14" x14ac:dyDescent="0.45">
      <c r="A946" s="225">
        <f>'Overview and definitions'!$C$4</f>
        <v>0</v>
      </c>
      <c r="B946" s="225">
        <f>'Overview and definitions'!$C$6</f>
        <v>0</v>
      </c>
      <c r="C946" s="225">
        <f>'Overview and definitions'!$C$7</f>
        <v>0</v>
      </c>
      <c r="D946" s="225" t="str">
        <f>'Data - connected objects'!$C$1</f>
        <v>Data questionnaire: Connected objects and devices</v>
      </c>
      <c r="E946" s="223" t="s">
        <v>1328</v>
      </c>
      <c r="F946">
        <v>945</v>
      </c>
      <c r="G946" t="str">
        <f>'Data - connected objects'!$B$104</f>
        <v>4.2.1.</v>
      </c>
      <c r="H946" s="225" t="s">
        <v>514</v>
      </c>
      <c r="I946" s="225"/>
      <c r="J946" s="225"/>
      <c r="K946" s="225" t="s">
        <v>773</v>
      </c>
      <c r="L946" t="s">
        <v>667</v>
      </c>
      <c r="M946" s="225" t="str">
        <f>'Data - connected objects'!$E$37</f>
        <v>Q4 2024</v>
      </c>
      <c r="N946" s="225">
        <f>'Data - connected objects'!$F$104</f>
        <v>0</v>
      </c>
    </row>
    <row r="947" spans="1:14" x14ac:dyDescent="0.45">
      <c r="A947" s="223">
        <f>'Overview and definitions'!$C$4</f>
        <v>0</v>
      </c>
      <c r="B947" s="223">
        <f>'Overview and definitions'!$C$6</f>
        <v>0</v>
      </c>
      <c r="C947" s="223">
        <f>'Overview and definitions'!$C$7</f>
        <v>0</v>
      </c>
      <c r="D947" s="223" t="str">
        <f>'Data - connected objects'!$C$1</f>
        <v>Data questionnaire: Connected objects and devices</v>
      </c>
      <c r="E947" s="223" t="s">
        <v>1328</v>
      </c>
      <c r="F947">
        <v>946</v>
      </c>
      <c r="G947" t="str">
        <f>'Data - connected objects'!$B$104</f>
        <v>4.2.1.</v>
      </c>
      <c r="H947" s="224" t="s">
        <v>514</v>
      </c>
      <c r="I947" s="223"/>
      <c r="J947" s="223"/>
      <c r="K947" s="223" t="s">
        <v>773</v>
      </c>
      <c r="L947" t="s">
        <v>667</v>
      </c>
      <c r="M947" s="223" t="str">
        <f>'Data - connected objects'!$I$37</f>
        <v>Q1 2025</v>
      </c>
      <c r="N947" s="223">
        <f>'Data - connected objects'!$J$104</f>
        <v>0</v>
      </c>
    </row>
    <row r="948" spans="1:14" x14ac:dyDescent="0.45">
      <c r="A948" s="225">
        <f>'Overview and definitions'!$C$4</f>
        <v>0</v>
      </c>
      <c r="B948" s="225">
        <f>'Overview and definitions'!$C$6</f>
        <v>0</v>
      </c>
      <c r="C948" s="225">
        <f>'Overview and definitions'!$C$7</f>
        <v>0</v>
      </c>
      <c r="D948" s="225" t="str">
        <f>'Data - connected objects'!$C$1</f>
        <v>Data questionnaire: Connected objects and devices</v>
      </c>
      <c r="E948" s="223" t="s">
        <v>1328</v>
      </c>
      <c r="F948">
        <v>947</v>
      </c>
      <c r="G948" t="str">
        <f>'Data - connected objects'!$B$104</f>
        <v>4.2.1.</v>
      </c>
      <c r="H948" s="225" t="s">
        <v>514</v>
      </c>
      <c r="I948" s="225"/>
      <c r="J948" s="225"/>
      <c r="K948" s="225" t="s">
        <v>773</v>
      </c>
      <c r="L948" t="s">
        <v>667</v>
      </c>
      <c r="M948" s="225" t="str">
        <f>'Data - connected objects'!$M$37</f>
        <v>Q2 2025</v>
      </c>
      <c r="N948" s="225">
        <f>'Data - connected objects'!$N$104</f>
        <v>0</v>
      </c>
    </row>
    <row r="949" spans="1:14" x14ac:dyDescent="0.45">
      <c r="A949" s="223">
        <f>'Overview and definitions'!$C$4</f>
        <v>0</v>
      </c>
      <c r="B949" s="223">
        <f>'Overview and definitions'!$C$6</f>
        <v>0</v>
      </c>
      <c r="C949" s="223">
        <f>'Overview and definitions'!$C$7</f>
        <v>0</v>
      </c>
      <c r="D949" s="223" t="str">
        <f>'Data - connected objects'!$C$1</f>
        <v>Data questionnaire: Connected objects and devices</v>
      </c>
      <c r="E949" s="223" t="s">
        <v>1328</v>
      </c>
      <c r="F949">
        <v>948</v>
      </c>
      <c r="G949" t="str">
        <f>'Data - connected objects'!$B$104</f>
        <v>4.2.1.</v>
      </c>
      <c r="H949" s="224" t="s">
        <v>514</v>
      </c>
      <c r="I949" s="223"/>
      <c r="J949" s="223"/>
      <c r="K949" s="223" t="s">
        <v>773</v>
      </c>
      <c r="L949" t="s">
        <v>667</v>
      </c>
      <c r="M949" s="223" t="str">
        <f>'Data - connected objects'!$Q$37</f>
        <v>Q3 2025</v>
      </c>
      <c r="N949" s="223">
        <f>'Data - connected objects'!$R$104</f>
        <v>0</v>
      </c>
    </row>
    <row r="950" spans="1:14" x14ac:dyDescent="0.45">
      <c r="A950" s="225">
        <f>'Overview and definitions'!$C$4</f>
        <v>0</v>
      </c>
      <c r="B950" s="225">
        <f>'Overview and definitions'!$C$6</f>
        <v>0</v>
      </c>
      <c r="C950" s="225">
        <f>'Overview and definitions'!$C$7</f>
        <v>0</v>
      </c>
      <c r="D950" s="225" t="str">
        <f>'Data - connected objects'!$C$1</f>
        <v>Data questionnaire: Connected objects and devices</v>
      </c>
      <c r="E950" s="223" t="s">
        <v>1328</v>
      </c>
      <c r="F950">
        <v>949</v>
      </c>
      <c r="G950" t="str">
        <f>'Data - connected objects'!$B$105</f>
        <v>4.2.2.</v>
      </c>
      <c r="H950" s="225" t="s">
        <v>514</v>
      </c>
      <c r="I950" s="225"/>
      <c r="J950" s="225"/>
      <c r="K950" s="225" t="s">
        <v>521</v>
      </c>
      <c r="L950" t="s">
        <v>667</v>
      </c>
      <c r="M950" s="225" t="str">
        <f>'Data - connected objects'!$E$37</f>
        <v>Q4 2024</v>
      </c>
      <c r="N950" s="225">
        <f>'Data - connected objects'!$F$105</f>
        <v>0</v>
      </c>
    </row>
    <row r="951" spans="1:14" x14ac:dyDescent="0.45">
      <c r="A951" s="223">
        <f>'Overview and definitions'!$C$4</f>
        <v>0</v>
      </c>
      <c r="B951" s="223">
        <f>'Overview and definitions'!$C$6</f>
        <v>0</v>
      </c>
      <c r="C951" s="223">
        <f>'Overview and definitions'!$C$7</f>
        <v>0</v>
      </c>
      <c r="D951" s="223" t="str">
        <f>'Data - connected objects'!$C$1</f>
        <v>Data questionnaire: Connected objects and devices</v>
      </c>
      <c r="E951" s="223" t="s">
        <v>1328</v>
      </c>
      <c r="F951">
        <v>950</v>
      </c>
      <c r="G951" t="str">
        <f>'Data - connected objects'!$B$105</f>
        <v>4.2.2.</v>
      </c>
      <c r="H951" s="224" t="s">
        <v>514</v>
      </c>
      <c r="I951" s="223"/>
      <c r="J951" s="223"/>
      <c r="K951" s="223" t="s">
        <v>521</v>
      </c>
      <c r="L951" t="s">
        <v>667</v>
      </c>
      <c r="M951" s="223" t="str">
        <f>'Data - connected objects'!$I$37</f>
        <v>Q1 2025</v>
      </c>
      <c r="N951" s="223">
        <f>'Data - connected objects'!$J$105</f>
        <v>0</v>
      </c>
    </row>
    <row r="952" spans="1:14" x14ac:dyDescent="0.45">
      <c r="A952" s="225">
        <f>'Overview and definitions'!$C$4</f>
        <v>0</v>
      </c>
      <c r="B952" s="225">
        <f>'Overview and definitions'!$C$6</f>
        <v>0</v>
      </c>
      <c r="C952" s="225">
        <f>'Overview and definitions'!$C$7</f>
        <v>0</v>
      </c>
      <c r="D952" s="225" t="str">
        <f>'Data - connected objects'!$C$1</f>
        <v>Data questionnaire: Connected objects and devices</v>
      </c>
      <c r="E952" s="223" t="s">
        <v>1328</v>
      </c>
      <c r="F952">
        <v>951</v>
      </c>
      <c r="G952" t="str">
        <f>'Data - connected objects'!$B$105</f>
        <v>4.2.2.</v>
      </c>
      <c r="H952" s="225" t="s">
        <v>514</v>
      </c>
      <c r="I952" s="225"/>
      <c r="J952" s="225"/>
      <c r="K952" s="225" t="s">
        <v>521</v>
      </c>
      <c r="L952" t="s">
        <v>667</v>
      </c>
      <c r="M952" s="225" t="str">
        <f>'Data - connected objects'!$M$37</f>
        <v>Q2 2025</v>
      </c>
      <c r="N952" s="225">
        <f>'Data - connected objects'!$N$105</f>
        <v>0</v>
      </c>
    </row>
    <row r="953" spans="1:14" x14ac:dyDescent="0.45">
      <c r="A953" s="223">
        <f>'Overview and definitions'!$C$4</f>
        <v>0</v>
      </c>
      <c r="B953" s="223">
        <f>'Overview and definitions'!$C$6</f>
        <v>0</v>
      </c>
      <c r="C953" s="223">
        <f>'Overview and definitions'!$C$7</f>
        <v>0</v>
      </c>
      <c r="D953" s="223" t="str">
        <f>'Data - connected objects'!$C$1</f>
        <v>Data questionnaire: Connected objects and devices</v>
      </c>
      <c r="E953" s="223" t="s">
        <v>1328</v>
      </c>
      <c r="F953">
        <v>952</v>
      </c>
      <c r="G953" t="str">
        <f>'Data - connected objects'!$B$105</f>
        <v>4.2.2.</v>
      </c>
      <c r="H953" s="224" t="s">
        <v>514</v>
      </c>
      <c r="I953" s="223"/>
      <c r="J953" s="223"/>
      <c r="K953" s="223" t="s">
        <v>521</v>
      </c>
      <c r="L953" t="s">
        <v>667</v>
      </c>
      <c r="M953" s="223" t="str">
        <f>'Data - connected objects'!$Q$37</f>
        <v>Q3 2025</v>
      </c>
      <c r="N953" s="223">
        <f>'Data - connected objects'!$R$105</f>
        <v>0</v>
      </c>
    </row>
    <row r="954" spans="1:14" x14ac:dyDescent="0.45">
      <c r="A954" s="225">
        <f>'Overview and definitions'!$C$4</f>
        <v>0</v>
      </c>
      <c r="B954" s="225">
        <f>'Overview and definitions'!$C$6</f>
        <v>0</v>
      </c>
      <c r="C954" s="225">
        <f>'Overview and definitions'!$C$7</f>
        <v>0</v>
      </c>
      <c r="D954" s="225" t="str">
        <f>'Data - connected objects'!$C$1</f>
        <v>Data questionnaire: Connected objects and devices</v>
      </c>
      <c r="E954" s="223" t="s">
        <v>1328</v>
      </c>
      <c r="F954">
        <v>953</v>
      </c>
      <c r="G954" t="str">
        <f>'Data - connected objects'!$B$106</f>
        <v>4.2.3.</v>
      </c>
      <c r="H954" s="225" t="s">
        <v>514</v>
      </c>
      <c r="I954" s="225"/>
      <c r="J954" s="225"/>
      <c r="K954" s="225" t="s">
        <v>585</v>
      </c>
      <c r="L954" t="s">
        <v>667</v>
      </c>
      <c r="M954" s="225" t="str">
        <f>'Data - connected objects'!$E$37</f>
        <v>Q4 2024</v>
      </c>
      <c r="N954" s="225">
        <f>'Data - connected objects'!$F$106</f>
        <v>0</v>
      </c>
    </row>
    <row r="955" spans="1:14" x14ac:dyDescent="0.45">
      <c r="A955" s="223">
        <f>'Overview and definitions'!$C$4</f>
        <v>0</v>
      </c>
      <c r="B955" s="223">
        <f>'Overview and definitions'!$C$6</f>
        <v>0</v>
      </c>
      <c r="C955" s="223">
        <f>'Overview and definitions'!$C$7</f>
        <v>0</v>
      </c>
      <c r="D955" s="223" t="str">
        <f>'Data - connected objects'!$C$1</f>
        <v>Data questionnaire: Connected objects and devices</v>
      </c>
      <c r="E955" s="223" t="s">
        <v>1328</v>
      </c>
      <c r="F955">
        <v>954</v>
      </c>
      <c r="G955" t="str">
        <f>'Data - connected objects'!$B$106</f>
        <v>4.2.3.</v>
      </c>
      <c r="H955" s="224" t="s">
        <v>514</v>
      </c>
      <c r="I955" s="223"/>
      <c r="J955" s="223"/>
      <c r="K955" s="223" t="s">
        <v>585</v>
      </c>
      <c r="L955" t="s">
        <v>667</v>
      </c>
      <c r="M955" s="223" t="str">
        <f>'Data - connected objects'!$I$37</f>
        <v>Q1 2025</v>
      </c>
      <c r="N955" s="223">
        <f>'Data - connected objects'!$J$106</f>
        <v>0</v>
      </c>
    </row>
    <row r="956" spans="1:14" x14ac:dyDescent="0.45">
      <c r="A956" s="225">
        <f>'Overview and definitions'!$C$4</f>
        <v>0</v>
      </c>
      <c r="B956" s="225">
        <f>'Overview and definitions'!$C$6</f>
        <v>0</v>
      </c>
      <c r="C956" s="225">
        <f>'Overview and definitions'!$C$7</f>
        <v>0</v>
      </c>
      <c r="D956" s="225" t="str">
        <f>'Data - connected objects'!$C$1</f>
        <v>Data questionnaire: Connected objects and devices</v>
      </c>
      <c r="E956" s="223" t="s">
        <v>1328</v>
      </c>
      <c r="F956">
        <v>955</v>
      </c>
      <c r="G956" t="str">
        <f>'Data - connected objects'!$B$106</f>
        <v>4.2.3.</v>
      </c>
      <c r="H956" s="225" t="s">
        <v>514</v>
      </c>
      <c r="I956" s="225"/>
      <c r="J956" s="225"/>
      <c r="K956" s="225" t="s">
        <v>585</v>
      </c>
      <c r="L956" t="s">
        <v>667</v>
      </c>
      <c r="M956" s="225" t="str">
        <f>'Data - connected objects'!$M$37</f>
        <v>Q2 2025</v>
      </c>
      <c r="N956" s="225">
        <f>'Data - connected objects'!$N$106</f>
        <v>0</v>
      </c>
    </row>
    <row r="957" spans="1:14" x14ac:dyDescent="0.45">
      <c r="A957" s="223">
        <f>'Overview and definitions'!$C$4</f>
        <v>0</v>
      </c>
      <c r="B957" s="223">
        <f>'Overview and definitions'!$C$6</f>
        <v>0</v>
      </c>
      <c r="C957" s="223">
        <f>'Overview and definitions'!$C$7</f>
        <v>0</v>
      </c>
      <c r="D957" s="223" t="str">
        <f>'Data - connected objects'!$C$1</f>
        <v>Data questionnaire: Connected objects and devices</v>
      </c>
      <c r="E957" s="223" t="s">
        <v>1328</v>
      </c>
      <c r="F957">
        <v>956</v>
      </c>
      <c r="G957" t="str">
        <f>'Data - connected objects'!$B$106</f>
        <v>4.2.3.</v>
      </c>
      <c r="H957" s="224" t="s">
        <v>514</v>
      </c>
      <c r="I957" s="223"/>
      <c r="J957" s="223"/>
      <c r="K957" s="223" t="s">
        <v>585</v>
      </c>
      <c r="L957" t="s">
        <v>667</v>
      </c>
      <c r="M957" s="223" t="str">
        <f>'Data - connected objects'!$Q$37</f>
        <v>Q3 2025</v>
      </c>
      <c r="N957" s="223">
        <f>'Data - connected objects'!$R$106</f>
        <v>0</v>
      </c>
    </row>
    <row r="958" spans="1:14" x14ac:dyDescent="0.45">
      <c r="A958" s="225">
        <f>'Overview and definitions'!$C$4</f>
        <v>0</v>
      </c>
      <c r="B958" s="225">
        <f>'Overview and definitions'!$C$6</f>
        <v>0</v>
      </c>
      <c r="C958" s="225">
        <f>'Overview and definitions'!$C$7</f>
        <v>0</v>
      </c>
      <c r="D958" s="225" t="str">
        <f>'Data - Western Balkan'!$C$1</f>
        <v>Data questionnaire: Western Balkan</v>
      </c>
      <c r="E958" s="223"/>
      <c r="F958">
        <v>957</v>
      </c>
      <c r="G958" t="str">
        <f>'Data - Western Balkan'!$B$14</f>
        <v>1.1.</v>
      </c>
      <c r="H958" s="225"/>
      <c r="I958" s="225"/>
      <c r="J958" s="225"/>
      <c r="K958" s="225"/>
      <c r="M958" s="225" t="str">
        <f>'Data - Western Balkan'!$E$13</f>
        <v>As of 31.12.2024</v>
      </c>
      <c r="N958" s="225">
        <f>'Data - Western Balkan'!$E$14</f>
        <v>0</v>
      </c>
    </row>
    <row r="959" spans="1:14" x14ac:dyDescent="0.45">
      <c r="A959" s="223">
        <f>'Overview and definitions'!$C$4</f>
        <v>0</v>
      </c>
      <c r="B959" s="223">
        <f>'Overview and definitions'!$C$6</f>
        <v>0</v>
      </c>
      <c r="C959" s="223">
        <f>'Overview and definitions'!$C$7</f>
        <v>0</v>
      </c>
      <c r="D959" s="223" t="str">
        <f>'Data - Western Balkan'!$C$1</f>
        <v>Data questionnaire: Western Balkan</v>
      </c>
      <c r="E959" s="223"/>
      <c r="F959">
        <v>958</v>
      </c>
      <c r="G959" t="str">
        <f>'Data - Western Balkan'!$B$14</f>
        <v>1.1.</v>
      </c>
      <c r="H959" s="224"/>
      <c r="I959" s="223"/>
      <c r="J959" s="223"/>
      <c r="K959" s="223"/>
      <c r="M959" s="223" t="str">
        <f>'Data - Western Balkan'!$I$13</f>
        <v>As of 31.03.2025</v>
      </c>
      <c r="N959" s="223">
        <f>'Data - Western Balkan'!$I$14</f>
        <v>0</v>
      </c>
    </row>
    <row r="960" spans="1:14" x14ac:dyDescent="0.45">
      <c r="A960" s="225">
        <f>'Overview and definitions'!$C$4</f>
        <v>0</v>
      </c>
      <c r="B960" s="225">
        <f>'Overview and definitions'!$C$6</f>
        <v>0</v>
      </c>
      <c r="C960" s="225">
        <f>'Overview and definitions'!$C$7</f>
        <v>0</v>
      </c>
      <c r="D960" s="225" t="str">
        <f>'Data - Western Balkan'!$C$1</f>
        <v>Data questionnaire: Western Balkan</v>
      </c>
      <c r="E960" s="223"/>
      <c r="F960">
        <v>959</v>
      </c>
      <c r="G960" t="str">
        <f>'Data - Western Balkan'!$B$14</f>
        <v>1.1.</v>
      </c>
      <c r="H960" s="225"/>
      <c r="I960" s="225"/>
      <c r="J960" s="225"/>
      <c r="K960" s="225"/>
      <c r="M960" s="225" t="str">
        <f>'Data - Western Balkan'!$M$13</f>
        <v>As of 30.06.2025</v>
      </c>
      <c r="N960" s="225">
        <f>'Data - Western Balkan'!$M$14</f>
        <v>0</v>
      </c>
    </row>
    <row r="961" spans="1:14" x14ac:dyDescent="0.45">
      <c r="A961" s="223">
        <f>'Overview and definitions'!$C$4</f>
        <v>0</v>
      </c>
      <c r="B961" s="223">
        <f>'Overview and definitions'!$C$6</f>
        <v>0</v>
      </c>
      <c r="C961" s="223">
        <f>'Overview and definitions'!$C$7</f>
        <v>0</v>
      </c>
      <c r="D961" s="223" t="str">
        <f>'Data - Western Balkan'!$C$1</f>
        <v>Data questionnaire: Western Balkan</v>
      </c>
      <c r="E961" s="223"/>
      <c r="F961">
        <v>960</v>
      </c>
      <c r="G961" t="str">
        <f>'Data - Western Balkan'!$B$14</f>
        <v>1.1.</v>
      </c>
      <c r="H961" s="224"/>
      <c r="I961" s="223"/>
      <c r="J961" s="223"/>
      <c r="K961" s="223"/>
      <c r="M961" s="223" t="str">
        <f>'Data - Western Balkan'!$Q$13</f>
        <v>As of 30.09.2025</v>
      </c>
      <c r="N961" s="223">
        <f>'Data - Western Balkan'!$Q$14</f>
        <v>0</v>
      </c>
    </row>
    <row r="962" spans="1:14" x14ac:dyDescent="0.45">
      <c r="A962" s="225">
        <f>'Overview and definitions'!$C$4</f>
        <v>0</v>
      </c>
      <c r="B962" s="225">
        <f>'Overview and definitions'!$C$6</f>
        <v>0</v>
      </c>
      <c r="C962" s="225">
        <f>'Overview and definitions'!$C$7</f>
        <v>0</v>
      </c>
      <c r="D962" s="225" t="str">
        <f>'Data - Western Balkan'!$C$1</f>
        <v>Data questionnaire: Western Balkan</v>
      </c>
      <c r="E962" s="223"/>
      <c r="F962">
        <v>961</v>
      </c>
      <c r="G962" t="str">
        <f>'Data - Western Balkan'!$B$20</f>
        <v>2.1.1.</v>
      </c>
      <c r="H962" s="225" t="s">
        <v>517</v>
      </c>
      <c r="I962" s="225"/>
      <c r="J962" s="225"/>
      <c r="K962" s="225" t="s">
        <v>773</v>
      </c>
      <c r="L962" t="s">
        <v>1330</v>
      </c>
      <c r="M962" s="225" t="str">
        <f>'Data - Western Balkan'!$E$17</f>
        <v>Q4 2024</v>
      </c>
      <c r="N962" s="225">
        <f>'Data - Western Balkan'!$E$20</f>
        <v>0</v>
      </c>
    </row>
    <row r="963" spans="1:14" x14ac:dyDescent="0.45">
      <c r="A963" s="223">
        <f>'Overview and definitions'!$C$4</f>
        <v>0</v>
      </c>
      <c r="B963" s="223">
        <f>'Overview and definitions'!$C$6</f>
        <v>0</v>
      </c>
      <c r="C963" s="223">
        <f>'Overview and definitions'!$C$7</f>
        <v>0</v>
      </c>
      <c r="D963" s="223" t="str">
        <f>'Data - Western Balkan'!$C$1</f>
        <v>Data questionnaire: Western Balkan</v>
      </c>
      <c r="E963" s="223"/>
      <c r="F963">
        <v>962</v>
      </c>
      <c r="G963" t="str">
        <f>'Data - Western Balkan'!$B$20</f>
        <v>2.1.1.</v>
      </c>
      <c r="H963" s="224" t="s">
        <v>517</v>
      </c>
      <c r="I963" s="223"/>
      <c r="J963" s="223"/>
      <c r="K963" s="223" t="s">
        <v>773</v>
      </c>
      <c r="L963" t="s">
        <v>1330</v>
      </c>
      <c r="M963" s="223" t="str">
        <f>'Data - Western Balkan'!$I$17</f>
        <v>Q1 2025</v>
      </c>
      <c r="N963" s="223">
        <f>'Data - Western Balkan'!$I$20</f>
        <v>0</v>
      </c>
    </row>
    <row r="964" spans="1:14" x14ac:dyDescent="0.45">
      <c r="A964" s="225">
        <f>'Overview and definitions'!$C$4</f>
        <v>0</v>
      </c>
      <c r="B964" s="225">
        <f>'Overview and definitions'!$C$6</f>
        <v>0</v>
      </c>
      <c r="C964" s="225">
        <f>'Overview and definitions'!$C$7</f>
        <v>0</v>
      </c>
      <c r="D964" s="225" t="str">
        <f>'Data - Western Balkan'!$C$1</f>
        <v>Data questionnaire: Western Balkan</v>
      </c>
      <c r="E964" s="223"/>
      <c r="F964">
        <v>963</v>
      </c>
      <c r="G964" t="str">
        <f>'Data - Western Balkan'!$B$20</f>
        <v>2.1.1.</v>
      </c>
      <c r="H964" s="225" t="s">
        <v>517</v>
      </c>
      <c r="I964" s="225"/>
      <c r="J964" s="225"/>
      <c r="K964" s="225" t="s">
        <v>773</v>
      </c>
      <c r="L964" t="s">
        <v>1330</v>
      </c>
      <c r="M964" s="225" t="str">
        <f>'Data - Western Balkan'!$M$17</f>
        <v>Q2 2025</v>
      </c>
      <c r="N964" s="225">
        <f>'Data - Western Balkan'!$M$20</f>
        <v>0</v>
      </c>
    </row>
    <row r="965" spans="1:14" x14ac:dyDescent="0.45">
      <c r="A965" s="223">
        <f>'Overview and definitions'!$C$4</f>
        <v>0</v>
      </c>
      <c r="B965" s="223">
        <f>'Overview and definitions'!$C$6</f>
        <v>0</v>
      </c>
      <c r="C965" s="223">
        <f>'Overview and definitions'!$C$7</f>
        <v>0</v>
      </c>
      <c r="D965" s="223" t="str">
        <f>'Data - Western Balkan'!$C$1</f>
        <v>Data questionnaire: Western Balkan</v>
      </c>
      <c r="E965" s="223"/>
      <c r="F965">
        <v>964</v>
      </c>
      <c r="G965" t="str">
        <f>'Data - Western Balkan'!$B$20</f>
        <v>2.1.1.</v>
      </c>
      <c r="H965" s="224" t="s">
        <v>517</v>
      </c>
      <c r="I965" s="223"/>
      <c r="J965" s="223"/>
      <c r="K965" s="223" t="s">
        <v>773</v>
      </c>
      <c r="L965" t="s">
        <v>1330</v>
      </c>
      <c r="M965" s="223" t="str">
        <f>'Data - Western Balkan'!$Q$17</f>
        <v>Q3 2025</v>
      </c>
      <c r="N965" s="223">
        <f>'Data - Western Balkan'!$Q$20</f>
        <v>0</v>
      </c>
    </row>
    <row r="966" spans="1:14" x14ac:dyDescent="0.45">
      <c r="A966" s="225">
        <f>'Overview and definitions'!$C$4</f>
        <v>0</v>
      </c>
      <c r="B966" s="225">
        <f>'Overview and definitions'!$C$6</f>
        <v>0</v>
      </c>
      <c r="C966" s="225">
        <f>'Overview and definitions'!$C$7</f>
        <v>0</v>
      </c>
      <c r="D966" s="225" t="str">
        <f>'Data - Western Balkan'!$C$1</f>
        <v>Data questionnaire: Western Balkan</v>
      </c>
      <c r="E966" s="223"/>
      <c r="F966">
        <v>965</v>
      </c>
      <c r="G966" t="str">
        <f>'Data - Western Balkan'!$B$21</f>
        <v>2.1.2.</v>
      </c>
      <c r="H966" s="225" t="s">
        <v>517</v>
      </c>
      <c r="I966" s="225"/>
      <c r="J966" s="225"/>
      <c r="K966" s="225" t="s">
        <v>773</v>
      </c>
      <c r="L966" t="s">
        <v>1330</v>
      </c>
      <c r="M966" s="225" t="str">
        <f>'Data - Western Balkan'!$E$17</f>
        <v>Q4 2024</v>
      </c>
      <c r="N966" s="225">
        <f>'Data - Western Balkan'!$E$21</f>
        <v>0</v>
      </c>
    </row>
    <row r="967" spans="1:14" x14ac:dyDescent="0.45">
      <c r="A967" s="223">
        <f>'Overview and definitions'!$C$4</f>
        <v>0</v>
      </c>
      <c r="B967" s="223">
        <f>'Overview and definitions'!$C$6</f>
        <v>0</v>
      </c>
      <c r="C967" s="223">
        <f>'Overview and definitions'!$C$7</f>
        <v>0</v>
      </c>
      <c r="D967" s="223" t="str">
        <f>'Data - Western Balkan'!$C$1</f>
        <v>Data questionnaire: Western Balkan</v>
      </c>
      <c r="E967" s="223"/>
      <c r="F967">
        <v>966</v>
      </c>
      <c r="G967" t="str">
        <f>'Data - Western Balkan'!$B$21</f>
        <v>2.1.2.</v>
      </c>
      <c r="H967" s="224" t="s">
        <v>517</v>
      </c>
      <c r="I967" s="223"/>
      <c r="J967" s="223"/>
      <c r="K967" s="223" t="s">
        <v>773</v>
      </c>
      <c r="L967" t="s">
        <v>1330</v>
      </c>
      <c r="M967" s="223" t="str">
        <f>'Data - Western Balkan'!$I$17</f>
        <v>Q1 2025</v>
      </c>
      <c r="N967" s="223">
        <f>'Data - Western Balkan'!$I$21</f>
        <v>0</v>
      </c>
    </row>
    <row r="968" spans="1:14" x14ac:dyDescent="0.45">
      <c r="A968" s="225">
        <f>'Overview and definitions'!$C$4</f>
        <v>0</v>
      </c>
      <c r="B968" s="225">
        <f>'Overview and definitions'!$C$6</f>
        <v>0</v>
      </c>
      <c r="C968" s="225">
        <f>'Overview and definitions'!$C$7</f>
        <v>0</v>
      </c>
      <c r="D968" s="225" t="str">
        <f>'Data - Western Balkan'!$C$1</f>
        <v>Data questionnaire: Western Balkan</v>
      </c>
      <c r="E968" s="223"/>
      <c r="F968">
        <v>967</v>
      </c>
      <c r="G968" t="str">
        <f>'Data - Western Balkan'!$B$21</f>
        <v>2.1.2.</v>
      </c>
      <c r="H968" s="225" t="s">
        <v>517</v>
      </c>
      <c r="I968" s="225"/>
      <c r="J968" s="225"/>
      <c r="K968" s="225" t="s">
        <v>773</v>
      </c>
      <c r="L968" t="s">
        <v>1330</v>
      </c>
      <c r="M968" s="225" t="str">
        <f>'Data - Western Balkan'!$M$17</f>
        <v>Q2 2025</v>
      </c>
      <c r="N968" s="225">
        <f>'Data - Western Balkan'!$M$21</f>
        <v>0</v>
      </c>
    </row>
    <row r="969" spans="1:14" x14ac:dyDescent="0.45">
      <c r="A969" s="223">
        <f>'Overview and definitions'!$C$4</f>
        <v>0</v>
      </c>
      <c r="B969" s="223">
        <f>'Overview and definitions'!$C$6</f>
        <v>0</v>
      </c>
      <c r="C969" s="223">
        <f>'Overview and definitions'!$C$7</f>
        <v>0</v>
      </c>
      <c r="D969" s="223" t="str">
        <f>'Data - Western Balkan'!$C$1</f>
        <v>Data questionnaire: Western Balkan</v>
      </c>
      <c r="E969" s="223"/>
      <c r="F969">
        <v>968</v>
      </c>
      <c r="G969" t="str">
        <f>'Data - Western Balkan'!$B$21</f>
        <v>2.1.2.</v>
      </c>
      <c r="H969" s="224" t="s">
        <v>517</v>
      </c>
      <c r="I969" s="223"/>
      <c r="J969" s="223"/>
      <c r="K969" s="223" t="s">
        <v>773</v>
      </c>
      <c r="L969" t="s">
        <v>1330</v>
      </c>
      <c r="M969" s="223" t="str">
        <f>'Data - Western Balkan'!$Q$17</f>
        <v>Q3 2025</v>
      </c>
      <c r="N969" s="223">
        <f>'Data - Western Balkan'!$Q$21</f>
        <v>0</v>
      </c>
    </row>
    <row r="970" spans="1:14" x14ac:dyDescent="0.45">
      <c r="A970" s="225">
        <f>'Overview and definitions'!$C$4</f>
        <v>0</v>
      </c>
      <c r="B970" s="225">
        <f>'Overview and definitions'!$C$6</f>
        <v>0</v>
      </c>
      <c r="C970" s="225">
        <f>'Overview and definitions'!$C$7</f>
        <v>0</v>
      </c>
      <c r="D970" s="225" t="str">
        <f>'Data - Western Balkan'!$C$1</f>
        <v>Data questionnaire: Western Balkan</v>
      </c>
      <c r="E970" s="223"/>
      <c r="F970">
        <v>969</v>
      </c>
      <c r="G970" t="str">
        <f>'Data - Western Balkan'!$B$22</f>
        <v>2.2.</v>
      </c>
      <c r="H970" s="225" t="s">
        <v>517</v>
      </c>
      <c r="I970" s="225"/>
      <c r="J970" s="225"/>
      <c r="K970" s="225" t="s">
        <v>521</v>
      </c>
      <c r="L970" t="s">
        <v>1330</v>
      </c>
      <c r="M970" s="225" t="str">
        <f>'Data - Western Balkan'!$E$17</f>
        <v>Q4 2024</v>
      </c>
      <c r="N970" s="225">
        <f>'Data - Western Balkan'!$E$22</f>
        <v>0</v>
      </c>
    </row>
    <row r="971" spans="1:14" x14ac:dyDescent="0.45">
      <c r="A971" s="223">
        <f>'Overview and definitions'!$C$4</f>
        <v>0</v>
      </c>
      <c r="B971" s="223">
        <f>'Overview and definitions'!$C$6</f>
        <v>0</v>
      </c>
      <c r="C971" s="223">
        <f>'Overview and definitions'!$C$7</f>
        <v>0</v>
      </c>
      <c r="D971" s="223" t="str">
        <f>'Data - Western Balkan'!$C$1</f>
        <v>Data questionnaire: Western Balkan</v>
      </c>
      <c r="E971" s="223"/>
      <c r="F971">
        <v>970</v>
      </c>
      <c r="G971" t="str">
        <f>'Data - Western Balkan'!$B$22</f>
        <v>2.2.</v>
      </c>
      <c r="H971" s="224" t="s">
        <v>517</v>
      </c>
      <c r="I971" s="223"/>
      <c r="J971" s="223"/>
      <c r="K971" s="223" t="s">
        <v>521</v>
      </c>
      <c r="L971" t="s">
        <v>1330</v>
      </c>
      <c r="M971" s="223" t="str">
        <f>'Data - Western Balkan'!$I$17</f>
        <v>Q1 2025</v>
      </c>
      <c r="N971" s="223">
        <f>'Data - Western Balkan'!$I$22</f>
        <v>0</v>
      </c>
    </row>
    <row r="972" spans="1:14" x14ac:dyDescent="0.45">
      <c r="A972" s="225">
        <f>'Overview and definitions'!$C$4</f>
        <v>0</v>
      </c>
      <c r="B972" s="225">
        <f>'Overview and definitions'!$C$6</f>
        <v>0</v>
      </c>
      <c r="C972" s="225">
        <f>'Overview and definitions'!$C$7</f>
        <v>0</v>
      </c>
      <c r="D972" s="225" t="str">
        <f>'Data - Western Balkan'!$C$1</f>
        <v>Data questionnaire: Western Balkan</v>
      </c>
      <c r="E972" s="223"/>
      <c r="F972">
        <v>971</v>
      </c>
      <c r="G972" t="str">
        <f>'Data - Western Balkan'!$B$22</f>
        <v>2.2.</v>
      </c>
      <c r="H972" s="225" t="s">
        <v>517</v>
      </c>
      <c r="I972" s="225"/>
      <c r="J972" s="225"/>
      <c r="K972" s="225" t="s">
        <v>521</v>
      </c>
      <c r="L972" t="s">
        <v>1330</v>
      </c>
      <c r="M972" s="225" t="str">
        <f>'Data - Western Balkan'!$M$17</f>
        <v>Q2 2025</v>
      </c>
      <c r="N972" s="225">
        <f>'Data - Western Balkan'!$M$22</f>
        <v>0</v>
      </c>
    </row>
    <row r="973" spans="1:14" x14ac:dyDescent="0.45">
      <c r="A973" s="223">
        <f>'Overview and definitions'!$C$4</f>
        <v>0</v>
      </c>
      <c r="B973" s="223">
        <f>'Overview and definitions'!$C$6</f>
        <v>0</v>
      </c>
      <c r="C973" s="223">
        <f>'Overview and definitions'!$C$7</f>
        <v>0</v>
      </c>
      <c r="D973" s="223" t="str">
        <f>'Data - Western Balkan'!$C$1</f>
        <v>Data questionnaire: Western Balkan</v>
      </c>
      <c r="E973" s="223"/>
      <c r="F973">
        <v>972</v>
      </c>
      <c r="G973" t="str">
        <f>'Data - Western Balkan'!$B$22</f>
        <v>2.2.</v>
      </c>
      <c r="H973" s="224" t="s">
        <v>517</v>
      </c>
      <c r="I973" s="223"/>
      <c r="J973" s="223"/>
      <c r="K973" s="223" t="s">
        <v>521</v>
      </c>
      <c r="L973" t="s">
        <v>1330</v>
      </c>
      <c r="M973" s="223" t="str">
        <f>'Data - Western Balkan'!$Q$17</f>
        <v>Q3 2025</v>
      </c>
      <c r="N973" s="223">
        <f>'Data - Western Balkan'!$Q$22</f>
        <v>0</v>
      </c>
    </row>
    <row r="974" spans="1:14" x14ac:dyDescent="0.45">
      <c r="A974" s="225">
        <f>'Overview and definitions'!$C$4</f>
        <v>0</v>
      </c>
      <c r="B974" s="225">
        <f>'Overview and definitions'!$C$6</f>
        <v>0</v>
      </c>
      <c r="C974" s="225">
        <f>'Overview and definitions'!$C$7</f>
        <v>0</v>
      </c>
      <c r="D974" s="225" t="str">
        <f>'Data - Western Balkan'!$C$1</f>
        <v>Data questionnaire: Western Balkan</v>
      </c>
      <c r="E974" s="223"/>
      <c r="F974">
        <v>973</v>
      </c>
      <c r="G974" t="str">
        <f>'Data - Western Balkan'!$B$23</f>
        <v>2.3.</v>
      </c>
      <c r="H974" s="225" t="s">
        <v>517</v>
      </c>
      <c r="I974" s="225"/>
      <c r="J974" s="225"/>
      <c r="K974" s="225" t="s">
        <v>585</v>
      </c>
      <c r="L974" t="s">
        <v>1330</v>
      </c>
      <c r="M974" s="225" t="str">
        <f>'Data - Western Balkan'!$E$17</f>
        <v>Q4 2024</v>
      </c>
      <c r="N974" s="225">
        <f>'Data - Western Balkan'!$E$23</f>
        <v>0</v>
      </c>
    </row>
    <row r="975" spans="1:14" x14ac:dyDescent="0.45">
      <c r="A975" s="223">
        <f>'Overview and definitions'!$C$4</f>
        <v>0</v>
      </c>
      <c r="B975" s="223">
        <f>'Overview and definitions'!$C$6</f>
        <v>0</v>
      </c>
      <c r="C975" s="223">
        <f>'Overview and definitions'!$C$7</f>
        <v>0</v>
      </c>
      <c r="D975" s="223" t="str">
        <f>'Data - Western Balkan'!$C$1</f>
        <v>Data questionnaire: Western Balkan</v>
      </c>
      <c r="E975" s="223"/>
      <c r="F975">
        <v>974</v>
      </c>
      <c r="G975" t="str">
        <f>'Data - Western Balkan'!$B$23</f>
        <v>2.3.</v>
      </c>
      <c r="H975" s="224" t="s">
        <v>517</v>
      </c>
      <c r="I975" s="223"/>
      <c r="J975" s="223"/>
      <c r="K975" s="223" t="s">
        <v>585</v>
      </c>
      <c r="L975" t="s">
        <v>1330</v>
      </c>
      <c r="M975" s="223" t="str">
        <f>'Data - Western Balkan'!$I$17</f>
        <v>Q1 2025</v>
      </c>
      <c r="N975" s="223">
        <f>'Data - Western Balkan'!$I$23</f>
        <v>0</v>
      </c>
    </row>
    <row r="976" spans="1:14" x14ac:dyDescent="0.45">
      <c r="A976" s="225">
        <f>'Overview and definitions'!$C$4</f>
        <v>0</v>
      </c>
      <c r="B976" s="225">
        <f>'Overview and definitions'!$C$6</f>
        <v>0</v>
      </c>
      <c r="C976" s="225">
        <f>'Overview and definitions'!$C$7</f>
        <v>0</v>
      </c>
      <c r="D976" s="225" t="str">
        <f>'Data - Western Balkan'!$C$1</f>
        <v>Data questionnaire: Western Balkan</v>
      </c>
      <c r="E976" s="223"/>
      <c r="F976">
        <v>975</v>
      </c>
      <c r="G976" t="str">
        <f>'Data - Western Balkan'!$B$23</f>
        <v>2.3.</v>
      </c>
      <c r="H976" s="225" t="s">
        <v>517</v>
      </c>
      <c r="I976" s="225"/>
      <c r="J976" s="225"/>
      <c r="K976" s="225" t="s">
        <v>585</v>
      </c>
      <c r="L976" t="s">
        <v>1330</v>
      </c>
      <c r="M976" s="225" t="str">
        <f>'Data - Western Balkan'!$M$17</f>
        <v>Q2 2025</v>
      </c>
      <c r="N976" s="225">
        <f>'Data - Western Balkan'!$M$23</f>
        <v>0</v>
      </c>
    </row>
    <row r="977" spans="1:14" x14ac:dyDescent="0.45">
      <c r="A977" s="223">
        <f>'Overview and definitions'!$C$4</f>
        <v>0</v>
      </c>
      <c r="B977" s="223">
        <f>'Overview and definitions'!$C$6</f>
        <v>0</v>
      </c>
      <c r="C977" s="223">
        <f>'Overview and definitions'!$C$7</f>
        <v>0</v>
      </c>
      <c r="D977" s="223" t="str">
        <f>'Data - Western Balkan'!$C$1</f>
        <v>Data questionnaire: Western Balkan</v>
      </c>
      <c r="E977" s="223"/>
      <c r="F977">
        <v>976</v>
      </c>
      <c r="G977" t="str">
        <f>'Data - Western Balkan'!$B$23</f>
        <v>2.3.</v>
      </c>
      <c r="H977" s="224" t="s">
        <v>517</v>
      </c>
      <c r="I977" s="223"/>
      <c r="J977" s="223"/>
      <c r="K977" s="223" t="s">
        <v>585</v>
      </c>
      <c r="L977" t="s">
        <v>1330</v>
      </c>
      <c r="M977" s="223" t="str">
        <f>'Data - Western Balkan'!$Q$17</f>
        <v>Q3 2025</v>
      </c>
      <c r="N977" s="223">
        <f>'Data - Western Balkan'!$Q$23</f>
        <v>0</v>
      </c>
    </row>
    <row r="978" spans="1:14" x14ac:dyDescent="0.45">
      <c r="A978" s="225">
        <f>'Overview and definitions'!$C$4</f>
        <v>0</v>
      </c>
      <c r="B978" s="225">
        <f>'Overview and definitions'!$C$6</f>
        <v>0</v>
      </c>
      <c r="C978" s="225">
        <f>'Overview and definitions'!$C$7</f>
        <v>0</v>
      </c>
      <c r="D978" s="225" t="str">
        <f>'Data - Western Balkan'!$C$1</f>
        <v>Data questionnaire: Western Balkan</v>
      </c>
      <c r="E978" s="223"/>
      <c r="F978">
        <v>977</v>
      </c>
      <c r="G978" t="str">
        <f>'Data - Western Balkan'!$B$20</f>
        <v>2.1.1.</v>
      </c>
      <c r="H978" s="225" t="s">
        <v>514</v>
      </c>
      <c r="I978" s="225"/>
      <c r="J978" s="225"/>
      <c r="K978" s="225" t="s">
        <v>773</v>
      </c>
      <c r="L978" t="s">
        <v>1330</v>
      </c>
      <c r="M978" s="225" t="str">
        <f>'Data - Western Balkan'!$E$17</f>
        <v>Q4 2024</v>
      </c>
      <c r="N978" s="225">
        <f>'Data - Western Balkan'!$F$20</f>
        <v>0</v>
      </c>
    </row>
    <row r="979" spans="1:14" x14ac:dyDescent="0.45">
      <c r="A979" s="223">
        <f>'Overview and definitions'!$C$4</f>
        <v>0</v>
      </c>
      <c r="B979" s="223">
        <f>'Overview and definitions'!$C$6</f>
        <v>0</v>
      </c>
      <c r="C979" s="223">
        <f>'Overview and definitions'!$C$7</f>
        <v>0</v>
      </c>
      <c r="D979" s="223" t="str">
        <f>'Data - Western Balkan'!$C$1</f>
        <v>Data questionnaire: Western Balkan</v>
      </c>
      <c r="E979" s="223"/>
      <c r="F979">
        <v>978</v>
      </c>
      <c r="G979" t="str">
        <f>'Data - Western Balkan'!$B$20</f>
        <v>2.1.1.</v>
      </c>
      <c r="H979" s="224" t="s">
        <v>514</v>
      </c>
      <c r="I979" s="223"/>
      <c r="J979" s="223"/>
      <c r="K979" s="223" t="s">
        <v>773</v>
      </c>
      <c r="L979" t="s">
        <v>1330</v>
      </c>
      <c r="M979" s="223" t="str">
        <f>'Data - Western Balkan'!$I$17</f>
        <v>Q1 2025</v>
      </c>
      <c r="N979" s="223">
        <f>'Data - Western Balkan'!$J$20</f>
        <v>0</v>
      </c>
    </row>
    <row r="980" spans="1:14" x14ac:dyDescent="0.45">
      <c r="A980" s="225">
        <f>'Overview and definitions'!$C$4</f>
        <v>0</v>
      </c>
      <c r="B980" s="225">
        <f>'Overview and definitions'!$C$6</f>
        <v>0</v>
      </c>
      <c r="C980" s="225">
        <f>'Overview and definitions'!$C$7</f>
        <v>0</v>
      </c>
      <c r="D980" s="225" t="str">
        <f>'Data - Western Balkan'!$C$1</f>
        <v>Data questionnaire: Western Balkan</v>
      </c>
      <c r="E980" s="223"/>
      <c r="F980">
        <v>979</v>
      </c>
      <c r="G980" t="str">
        <f>'Data - Western Balkan'!$B$20</f>
        <v>2.1.1.</v>
      </c>
      <c r="H980" s="225" t="s">
        <v>514</v>
      </c>
      <c r="I980" s="225"/>
      <c r="J980" s="225"/>
      <c r="K980" s="225" t="s">
        <v>773</v>
      </c>
      <c r="L980" t="s">
        <v>1330</v>
      </c>
      <c r="M980" s="225" t="str">
        <f>'Data - Western Balkan'!$M$17</f>
        <v>Q2 2025</v>
      </c>
      <c r="N980" s="225">
        <f>'Data - Western Balkan'!$N$20</f>
        <v>0</v>
      </c>
    </row>
    <row r="981" spans="1:14" x14ac:dyDescent="0.45">
      <c r="A981" s="223">
        <f>'Overview and definitions'!$C$4</f>
        <v>0</v>
      </c>
      <c r="B981" s="223">
        <f>'Overview and definitions'!$C$6</f>
        <v>0</v>
      </c>
      <c r="C981" s="223">
        <f>'Overview and definitions'!$C$7</f>
        <v>0</v>
      </c>
      <c r="D981" s="223" t="str">
        <f>'Data - Western Balkan'!$C$1</f>
        <v>Data questionnaire: Western Balkan</v>
      </c>
      <c r="E981" s="223"/>
      <c r="F981">
        <v>980</v>
      </c>
      <c r="G981" t="str">
        <f>'Data - Western Balkan'!$B$20</f>
        <v>2.1.1.</v>
      </c>
      <c r="H981" s="224" t="s">
        <v>514</v>
      </c>
      <c r="I981" s="223"/>
      <c r="J981" s="223"/>
      <c r="K981" s="223" t="s">
        <v>773</v>
      </c>
      <c r="L981" t="s">
        <v>1330</v>
      </c>
      <c r="M981" s="223" t="str">
        <f>'Data - Western Balkan'!$Q$17</f>
        <v>Q3 2025</v>
      </c>
      <c r="N981" s="223">
        <f>'Data - Western Balkan'!$R$20</f>
        <v>0</v>
      </c>
    </row>
    <row r="982" spans="1:14" x14ac:dyDescent="0.45">
      <c r="A982" s="225">
        <f>'Overview and definitions'!$C$4</f>
        <v>0</v>
      </c>
      <c r="B982" s="225">
        <f>'Overview and definitions'!$C$6</f>
        <v>0</v>
      </c>
      <c r="C982" s="225">
        <f>'Overview and definitions'!$C$7</f>
        <v>0</v>
      </c>
      <c r="D982" s="225" t="str">
        <f>'Data - Western Balkan'!$C$1</f>
        <v>Data questionnaire: Western Balkan</v>
      </c>
      <c r="E982" s="223"/>
      <c r="F982">
        <v>981</v>
      </c>
      <c r="G982" t="str">
        <f>'Data - Western Balkan'!$B$21</f>
        <v>2.1.2.</v>
      </c>
      <c r="H982" s="225" t="s">
        <v>514</v>
      </c>
      <c r="I982" s="225"/>
      <c r="J982" s="225"/>
      <c r="K982" s="225" t="s">
        <v>773</v>
      </c>
      <c r="L982" t="s">
        <v>1330</v>
      </c>
      <c r="M982" s="225" t="str">
        <f>'Data - Western Balkan'!$E$17</f>
        <v>Q4 2024</v>
      </c>
      <c r="N982" s="225">
        <f>'Data - Western Balkan'!$F$21</f>
        <v>0</v>
      </c>
    </row>
    <row r="983" spans="1:14" x14ac:dyDescent="0.45">
      <c r="A983" s="223">
        <f>'Overview and definitions'!$C$4</f>
        <v>0</v>
      </c>
      <c r="B983" s="223">
        <f>'Overview and definitions'!$C$6</f>
        <v>0</v>
      </c>
      <c r="C983" s="223">
        <f>'Overview and definitions'!$C$7</f>
        <v>0</v>
      </c>
      <c r="D983" s="223" t="str">
        <f>'Data - Western Balkan'!$C$1</f>
        <v>Data questionnaire: Western Balkan</v>
      </c>
      <c r="E983" s="223"/>
      <c r="F983">
        <v>982</v>
      </c>
      <c r="G983" t="str">
        <f>'Data - Western Balkan'!$B$21</f>
        <v>2.1.2.</v>
      </c>
      <c r="H983" s="224" t="s">
        <v>514</v>
      </c>
      <c r="I983" s="223"/>
      <c r="J983" s="223"/>
      <c r="K983" s="223" t="s">
        <v>773</v>
      </c>
      <c r="L983" t="s">
        <v>1330</v>
      </c>
      <c r="M983" s="223" t="str">
        <f>'Data - Western Balkan'!$I$17</f>
        <v>Q1 2025</v>
      </c>
      <c r="N983" s="223">
        <f>'Data - Western Balkan'!$J$21</f>
        <v>0</v>
      </c>
    </row>
    <row r="984" spans="1:14" x14ac:dyDescent="0.45">
      <c r="A984" s="225">
        <f>'Overview and definitions'!$C$4</f>
        <v>0</v>
      </c>
      <c r="B984" s="225">
        <f>'Overview and definitions'!$C$6</f>
        <v>0</v>
      </c>
      <c r="C984" s="225">
        <f>'Overview and definitions'!$C$7</f>
        <v>0</v>
      </c>
      <c r="D984" s="225" t="str">
        <f>'Data - Western Balkan'!$C$1</f>
        <v>Data questionnaire: Western Balkan</v>
      </c>
      <c r="E984" s="223"/>
      <c r="F984">
        <v>983</v>
      </c>
      <c r="G984" t="str">
        <f>'Data - Western Balkan'!$B$21</f>
        <v>2.1.2.</v>
      </c>
      <c r="H984" s="225" t="s">
        <v>514</v>
      </c>
      <c r="I984" s="225"/>
      <c r="J984" s="225"/>
      <c r="K984" s="225" t="s">
        <v>773</v>
      </c>
      <c r="L984" t="s">
        <v>1330</v>
      </c>
      <c r="M984" s="225" t="str">
        <f>'Data - Western Balkan'!$M$17</f>
        <v>Q2 2025</v>
      </c>
      <c r="N984" s="225">
        <f>'Data - Western Balkan'!$N$21</f>
        <v>0</v>
      </c>
    </row>
    <row r="985" spans="1:14" x14ac:dyDescent="0.45">
      <c r="A985" s="223">
        <f>'Overview and definitions'!$C$4</f>
        <v>0</v>
      </c>
      <c r="B985" s="223">
        <f>'Overview and definitions'!$C$6</f>
        <v>0</v>
      </c>
      <c r="C985" s="223">
        <f>'Overview and definitions'!$C$7</f>
        <v>0</v>
      </c>
      <c r="D985" s="223" t="str">
        <f>'Data - Western Balkan'!$C$1</f>
        <v>Data questionnaire: Western Balkan</v>
      </c>
      <c r="E985" s="223"/>
      <c r="F985">
        <v>984</v>
      </c>
      <c r="G985" t="str">
        <f>'Data - Western Balkan'!$B$21</f>
        <v>2.1.2.</v>
      </c>
      <c r="H985" s="224" t="s">
        <v>514</v>
      </c>
      <c r="I985" s="223"/>
      <c r="J985" s="223"/>
      <c r="K985" s="223" t="s">
        <v>773</v>
      </c>
      <c r="L985" t="s">
        <v>1330</v>
      </c>
      <c r="M985" s="223" t="str">
        <f>'Data - Western Balkan'!$Q$17</f>
        <v>Q3 2025</v>
      </c>
      <c r="N985" s="223">
        <f>'Data - Western Balkan'!$R$21</f>
        <v>0</v>
      </c>
    </row>
    <row r="986" spans="1:14" x14ac:dyDescent="0.45">
      <c r="A986" s="225">
        <f>'Overview and definitions'!$C$4</f>
        <v>0</v>
      </c>
      <c r="B986" s="225">
        <f>'Overview and definitions'!$C$6</f>
        <v>0</v>
      </c>
      <c r="C986" s="225">
        <f>'Overview and definitions'!$C$7</f>
        <v>0</v>
      </c>
      <c r="D986" s="225" t="str">
        <f>'Data - Western Balkan'!$C$1</f>
        <v>Data questionnaire: Western Balkan</v>
      </c>
      <c r="E986" s="223"/>
      <c r="F986">
        <v>985</v>
      </c>
      <c r="G986" t="str">
        <f>'Data - Western Balkan'!$B$22</f>
        <v>2.2.</v>
      </c>
      <c r="H986" s="225" t="s">
        <v>514</v>
      </c>
      <c r="I986" s="225"/>
      <c r="J986" s="225"/>
      <c r="K986" s="225" t="s">
        <v>521</v>
      </c>
      <c r="L986" t="s">
        <v>1330</v>
      </c>
      <c r="M986" s="225" t="str">
        <f>'Data - Western Balkan'!$E$17</f>
        <v>Q4 2024</v>
      </c>
      <c r="N986" s="225">
        <f>'Data - Western Balkan'!$F$22</f>
        <v>0</v>
      </c>
    </row>
    <row r="987" spans="1:14" x14ac:dyDescent="0.45">
      <c r="A987" s="223">
        <f>'Overview and definitions'!$C$4</f>
        <v>0</v>
      </c>
      <c r="B987" s="223">
        <f>'Overview and definitions'!$C$6</f>
        <v>0</v>
      </c>
      <c r="C987" s="223">
        <f>'Overview and definitions'!$C$7</f>
        <v>0</v>
      </c>
      <c r="D987" s="223" t="str">
        <f>'Data - Western Balkan'!$C$1</f>
        <v>Data questionnaire: Western Balkan</v>
      </c>
      <c r="E987" s="223"/>
      <c r="F987">
        <v>986</v>
      </c>
      <c r="G987" t="str">
        <f>'Data - Western Balkan'!$B$22</f>
        <v>2.2.</v>
      </c>
      <c r="H987" s="224" t="s">
        <v>514</v>
      </c>
      <c r="I987" s="223"/>
      <c r="J987" s="223"/>
      <c r="K987" s="223" t="s">
        <v>521</v>
      </c>
      <c r="L987" t="s">
        <v>1330</v>
      </c>
      <c r="M987" s="223" t="str">
        <f>'Data - Western Balkan'!$I$17</f>
        <v>Q1 2025</v>
      </c>
      <c r="N987" s="223">
        <f>'Data - Western Balkan'!$J$22</f>
        <v>0</v>
      </c>
    </row>
    <row r="988" spans="1:14" x14ac:dyDescent="0.45">
      <c r="A988" s="225">
        <f>'Overview and definitions'!$C$4</f>
        <v>0</v>
      </c>
      <c r="B988" s="225">
        <f>'Overview and definitions'!$C$6</f>
        <v>0</v>
      </c>
      <c r="C988" s="225">
        <f>'Overview and definitions'!$C$7</f>
        <v>0</v>
      </c>
      <c r="D988" s="225" t="str">
        <f>'Data - Western Balkan'!$C$1</f>
        <v>Data questionnaire: Western Balkan</v>
      </c>
      <c r="E988" s="223"/>
      <c r="F988">
        <v>987</v>
      </c>
      <c r="G988" t="str">
        <f>'Data - Western Balkan'!$B$22</f>
        <v>2.2.</v>
      </c>
      <c r="H988" s="225" t="s">
        <v>514</v>
      </c>
      <c r="I988" s="225"/>
      <c r="J988" s="225"/>
      <c r="K988" s="225" t="s">
        <v>521</v>
      </c>
      <c r="L988" t="s">
        <v>1330</v>
      </c>
      <c r="M988" s="225" t="str">
        <f>'Data - Western Balkan'!$M$17</f>
        <v>Q2 2025</v>
      </c>
      <c r="N988" s="225">
        <f>'Data - Western Balkan'!$N$22</f>
        <v>0</v>
      </c>
    </row>
    <row r="989" spans="1:14" x14ac:dyDescent="0.45">
      <c r="A989" s="223">
        <f>'Overview and definitions'!$C$4</f>
        <v>0</v>
      </c>
      <c r="B989" s="223">
        <f>'Overview and definitions'!$C$6</f>
        <v>0</v>
      </c>
      <c r="C989" s="223">
        <f>'Overview and definitions'!$C$7</f>
        <v>0</v>
      </c>
      <c r="D989" s="223" t="str">
        <f>'Data - Western Balkan'!$C$1</f>
        <v>Data questionnaire: Western Balkan</v>
      </c>
      <c r="E989" s="223"/>
      <c r="F989">
        <v>988</v>
      </c>
      <c r="G989" t="str">
        <f>'Data - Western Balkan'!$B$22</f>
        <v>2.2.</v>
      </c>
      <c r="H989" s="224" t="s">
        <v>514</v>
      </c>
      <c r="I989" s="223"/>
      <c r="J989" s="223"/>
      <c r="K989" s="223" t="s">
        <v>521</v>
      </c>
      <c r="L989" t="s">
        <v>1330</v>
      </c>
      <c r="M989" s="223" t="str">
        <f>'Data - Western Balkan'!$Q$17</f>
        <v>Q3 2025</v>
      </c>
      <c r="N989" s="223">
        <f>'Data - Western Balkan'!$R$22</f>
        <v>0</v>
      </c>
    </row>
    <row r="990" spans="1:14" x14ac:dyDescent="0.45">
      <c r="A990" s="225">
        <f>'Overview and definitions'!$C$4</f>
        <v>0</v>
      </c>
      <c r="B990" s="225">
        <f>'Overview and definitions'!$C$6</f>
        <v>0</v>
      </c>
      <c r="C990" s="225">
        <f>'Overview and definitions'!$C$7</f>
        <v>0</v>
      </c>
      <c r="D990" s="225" t="str">
        <f>'Data - Western Balkan'!$C$1</f>
        <v>Data questionnaire: Western Balkan</v>
      </c>
      <c r="E990" s="223"/>
      <c r="F990">
        <v>989</v>
      </c>
      <c r="G990" t="str">
        <f>'Data - Western Balkan'!$B$23</f>
        <v>2.3.</v>
      </c>
      <c r="H990" s="225" t="s">
        <v>514</v>
      </c>
      <c r="I990" s="225"/>
      <c r="J990" s="225"/>
      <c r="K990" s="225" t="s">
        <v>585</v>
      </c>
      <c r="L990" t="s">
        <v>1330</v>
      </c>
      <c r="M990" s="225" t="str">
        <f>'Data - Western Balkan'!$E$17</f>
        <v>Q4 2024</v>
      </c>
      <c r="N990" s="225">
        <f>'Data - Western Balkan'!$F$23</f>
        <v>0</v>
      </c>
    </row>
    <row r="991" spans="1:14" x14ac:dyDescent="0.45">
      <c r="A991" s="223">
        <f>'Overview and definitions'!$C$4</f>
        <v>0</v>
      </c>
      <c r="B991" s="223">
        <f>'Overview and definitions'!$C$6</f>
        <v>0</v>
      </c>
      <c r="C991" s="223">
        <f>'Overview and definitions'!$C$7</f>
        <v>0</v>
      </c>
      <c r="D991" s="223" t="str">
        <f>'Data - Western Balkan'!$C$1</f>
        <v>Data questionnaire: Western Balkan</v>
      </c>
      <c r="E991" s="223"/>
      <c r="F991">
        <v>990</v>
      </c>
      <c r="G991" t="str">
        <f>'Data - Western Balkan'!$B$23</f>
        <v>2.3.</v>
      </c>
      <c r="H991" s="224" t="s">
        <v>514</v>
      </c>
      <c r="I991" s="223"/>
      <c r="J991" s="223"/>
      <c r="K991" s="223" t="s">
        <v>585</v>
      </c>
      <c r="L991" t="s">
        <v>1330</v>
      </c>
      <c r="M991" s="223" t="str">
        <f>'Data - Western Balkan'!$I$17</f>
        <v>Q1 2025</v>
      </c>
      <c r="N991" s="223">
        <f>'Data - Western Balkan'!$J$23</f>
        <v>0</v>
      </c>
    </row>
    <row r="992" spans="1:14" x14ac:dyDescent="0.45">
      <c r="A992" s="225">
        <f>'Overview and definitions'!$C$4</f>
        <v>0</v>
      </c>
      <c r="B992" s="225">
        <f>'Overview and definitions'!$C$6</f>
        <v>0</v>
      </c>
      <c r="C992" s="225">
        <f>'Overview and definitions'!$C$7</f>
        <v>0</v>
      </c>
      <c r="D992" s="225" t="str">
        <f>'Data - Western Balkan'!$C$1</f>
        <v>Data questionnaire: Western Balkan</v>
      </c>
      <c r="E992" s="223"/>
      <c r="F992">
        <v>991</v>
      </c>
      <c r="G992" t="str">
        <f>'Data - Western Balkan'!$B$23</f>
        <v>2.3.</v>
      </c>
      <c r="H992" s="225" t="s">
        <v>514</v>
      </c>
      <c r="I992" s="225"/>
      <c r="J992" s="225"/>
      <c r="K992" s="225" t="s">
        <v>585</v>
      </c>
      <c r="L992" t="s">
        <v>1330</v>
      </c>
      <c r="M992" s="225" t="str">
        <f>'Data - Western Balkan'!$M$17</f>
        <v>Q2 2025</v>
      </c>
      <c r="N992" s="225">
        <f>'Data - Western Balkan'!$N$23</f>
        <v>0</v>
      </c>
    </row>
    <row r="993" spans="1:14" x14ac:dyDescent="0.45">
      <c r="A993" s="223">
        <f>'Overview and definitions'!$C$4</f>
        <v>0</v>
      </c>
      <c r="B993" s="223">
        <f>'Overview and definitions'!$C$6</f>
        <v>0</v>
      </c>
      <c r="C993" s="223">
        <f>'Overview and definitions'!$C$7</f>
        <v>0</v>
      </c>
      <c r="D993" s="223" t="str">
        <f>'Data - Western Balkan'!$C$1</f>
        <v>Data questionnaire: Western Balkan</v>
      </c>
      <c r="E993" s="223"/>
      <c r="F993">
        <v>992</v>
      </c>
      <c r="G993" t="str">
        <f>'Data - Western Balkan'!$B$23</f>
        <v>2.3.</v>
      </c>
      <c r="H993" s="224" t="s">
        <v>514</v>
      </c>
      <c r="I993" s="223"/>
      <c r="J993" s="223"/>
      <c r="K993" s="223" t="s">
        <v>585</v>
      </c>
      <c r="L993" t="s">
        <v>1330</v>
      </c>
      <c r="M993" s="223" t="str">
        <f>'Data - Western Balkan'!$Q$17</f>
        <v>Q3 2025</v>
      </c>
      <c r="N993" s="223">
        <f>'Data - Western Balkan'!$R$23</f>
        <v>0</v>
      </c>
    </row>
    <row r="994" spans="1:14" x14ac:dyDescent="0.45">
      <c r="A994" s="225">
        <f>'Overview and definitions'!$C$4</f>
        <v>0</v>
      </c>
      <c r="B994" s="225">
        <f>'Overview and definitions'!$C$6</f>
        <v>0</v>
      </c>
      <c r="C994" s="225">
        <f>'Overview and definitions'!$C$7</f>
        <v>0</v>
      </c>
      <c r="D994" s="225" t="str">
        <f>'Data - Western Balkan'!$C$1</f>
        <v>Data questionnaire: Western Balkan</v>
      </c>
      <c r="E994" s="223"/>
      <c r="F994">
        <v>993</v>
      </c>
      <c r="G994" t="str">
        <f>'Data - Western Balkan'!$B$20</f>
        <v>2.1.1.</v>
      </c>
      <c r="H994" s="225" t="s">
        <v>126</v>
      </c>
      <c r="I994" s="225"/>
      <c r="J994" s="225"/>
      <c r="K994" s="225" t="s">
        <v>773</v>
      </c>
      <c r="L994" t="s">
        <v>1330</v>
      </c>
      <c r="M994" s="225" t="str">
        <f>'Data - Western Balkan'!$E$17</f>
        <v>Q4 2024</v>
      </c>
      <c r="N994" s="225">
        <f>'Data - Western Balkan'!$G$20</f>
        <v>0</v>
      </c>
    </row>
    <row r="995" spans="1:14" x14ac:dyDescent="0.45">
      <c r="A995" s="223">
        <f>'Overview and definitions'!$C$4</f>
        <v>0</v>
      </c>
      <c r="B995" s="223">
        <f>'Overview and definitions'!$C$6</f>
        <v>0</v>
      </c>
      <c r="C995" s="223">
        <f>'Overview and definitions'!$C$7</f>
        <v>0</v>
      </c>
      <c r="D995" s="223" t="str">
        <f>'Data - Western Balkan'!$C$1</f>
        <v>Data questionnaire: Western Balkan</v>
      </c>
      <c r="E995" s="223"/>
      <c r="F995">
        <v>994</v>
      </c>
      <c r="G995" t="str">
        <f>'Data - Western Balkan'!$B$20</f>
        <v>2.1.1.</v>
      </c>
      <c r="H995" s="224" t="s">
        <v>126</v>
      </c>
      <c r="I995" s="223"/>
      <c r="J995" s="223"/>
      <c r="K995" s="223" t="s">
        <v>773</v>
      </c>
      <c r="L995" t="s">
        <v>1330</v>
      </c>
      <c r="M995" s="223" t="str">
        <f>'Data - Western Balkan'!$I$17</f>
        <v>Q1 2025</v>
      </c>
      <c r="N995" s="223">
        <f>'Data - Western Balkan'!$K$20</f>
        <v>0</v>
      </c>
    </row>
    <row r="996" spans="1:14" x14ac:dyDescent="0.45">
      <c r="A996" s="225">
        <f>'Overview and definitions'!$C$4</f>
        <v>0</v>
      </c>
      <c r="B996" s="225">
        <f>'Overview and definitions'!$C$6</f>
        <v>0</v>
      </c>
      <c r="C996" s="225">
        <f>'Overview and definitions'!$C$7</f>
        <v>0</v>
      </c>
      <c r="D996" s="225" t="str">
        <f>'Data - Western Balkan'!$C$1</f>
        <v>Data questionnaire: Western Balkan</v>
      </c>
      <c r="E996" s="223"/>
      <c r="F996">
        <v>995</v>
      </c>
      <c r="G996" t="str">
        <f>'Data - Western Balkan'!$B$20</f>
        <v>2.1.1.</v>
      </c>
      <c r="H996" s="225" t="s">
        <v>126</v>
      </c>
      <c r="I996" s="225"/>
      <c r="J996" s="225"/>
      <c r="K996" s="225" t="s">
        <v>773</v>
      </c>
      <c r="L996" t="s">
        <v>1330</v>
      </c>
      <c r="M996" s="225" t="str">
        <f>'Data - Western Balkan'!$M$17</f>
        <v>Q2 2025</v>
      </c>
      <c r="N996" s="225">
        <f>'Data - Western Balkan'!$O$20</f>
        <v>0</v>
      </c>
    </row>
    <row r="997" spans="1:14" x14ac:dyDescent="0.45">
      <c r="A997" s="223">
        <f>'Overview and definitions'!$C$4</f>
        <v>0</v>
      </c>
      <c r="B997" s="223">
        <f>'Overview and definitions'!$C$6</f>
        <v>0</v>
      </c>
      <c r="C997" s="223">
        <f>'Overview and definitions'!$C$7</f>
        <v>0</v>
      </c>
      <c r="D997" s="223" t="str">
        <f>'Data - Western Balkan'!$C$1</f>
        <v>Data questionnaire: Western Balkan</v>
      </c>
      <c r="E997" s="223"/>
      <c r="F997">
        <v>996</v>
      </c>
      <c r="G997" t="str">
        <f>'Data - Western Balkan'!$B$20</f>
        <v>2.1.1.</v>
      </c>
      <c r="H997" s="224" t="s">
        <v>126</v>
      </c>
      <c r="I997" s="223"/>
      <c r="J997" s="223"/>
      <c r="K997" s="223" t="s">
        <v>773</v>
      </c>
      <c r="L997" t="s">
        <v>1330</v>
      </c>
      <c r="M997" s="223" t="str">
        <f>'Data - Western Balkan'!$Q$17</f>
        <v>Q3 2025</v>
      </c>
      <c r="N997" s="223">
        <f>'Data - Western Balkan'!$S$20</f>
        <v>0</v>
      </c>
    </row>
    <row r="998" spans="1:14" x14ac:dyDescent="0.45">
      <c r="A998" s="225">
        <f>'Overview and definitions'!$C$4</f>
        <v>0</v>
      </c>
      <c r="B998" s="225">
        <f>'Overview and definitions'!$C$6</f>
        <v>0</v>
      </c>
      <c r="C998" s="225">
        <f>'Overview and definitions'!$C$7</f>
        <v>0</v>
      </c>
      <c r="D998" s="225" t="str">
        <f>'Data - Western Balkan'!$C$1</f>
        <v>Data questionnaire: Western Balkan</v>
      </c>
      <c r="E998" s="223"/>
      <c r="F998">
        <v>997</v>
      </c>
      <c r="G998" t="str">
        <f>'Data - Western Balkan'!$B$21</f>
        <v>2.1.2.</v>
      </c>
      <c r="H998" s="225" t="s">
        <v>126</v>
      </c>
      <c r="I998" s="225"/>
      <c r="J998" s="225"/>
      <c r="K998" s="225" t="s">
        <v>773</v>
      </c>
      <c r="L998" t="s">
        <v>1330</v>
      </c>
      <c r="M998" s="225" t="str">
        <f>'Data - Western Balkan'!$E$17</f>
        <v>Q4 2024</v>
      </c>
      <c r="N998" s="225">
        <f>'Data - Western Balkan'!$G$21</f>
        <v>0</v>
      </c>
    </row>
    <row r="999" spans="1:14" x14ac:dyDescent="0.45">
      <c r="A999" s="223">
        <f>'Overview and definitions'!$C$4</f>
        <v>0</v>
      </c>
      <c r="B999" s="223">
        <f>'Overview and definitions'!$C$6</f>
        <v>0</v>
      </c>
      <c r="C999" s="223">
        <f>'Overview and definitions'!$C$7</f>
        <v>0</v>
      </c>
      <c r="D999" s="223" t="str">
        <f>'Data - Western Balkan'!$C$1</f>
        <v>Data questionnaire: Western Balkan</v>
      </c>
      <c r="E999" s="223"/>
      <c r="F999">
        <v>998</v>
      </c>
      <c r="G999" t="str">
        <f>'Data - Western Balkan'!$B$21</f>
        <v>2.1.2.</v>
      </c>
      <c r="H999" s="224" t="s">
        <v>126</v>
      </c>
      <c r="I999" s="223"/>
      <c r="J999" s="223"/>
      <c r="K999" s="223" t="s">
        <v>773</v>
      </c>
      <c r="L999" t="s">
        <v>1330</v>
      </c>
      <c r="M999" s="223" t="str">
        <f>'Data - Western Balkan'!$I$17</f>
        <v>Q1 2025</v>
      </c>
      <c r="N999" s="223">
        <f>'Data - Western Balkan'!$K$21</f>
        <v>0</v>
      </c>
    </row>
    <row r="1000" spans="1:14" x14ac:dyDescent="0.45">
      <c r="A1000" s="225">
        <f>'Overview and definitions'!$C$4</f>
        <v>0</v>
      </c>
      <c r="B1000" s="225">
        <f>'Overview and definitions'!$C$6</f>
        <v>0</v>
      </c>
      <c r="C1000" s="225">
        <f>'Overview and definitions'!$C$7</f>
        <v>0</v>
      </c>
      <c r="D1000" s="225" t="str">
        <f>'Data - Western Balkan'!$C$1</f>
        <v>Data questionnaire: Western Balkan</v>
      </c>
      <c r="E1000" s="223"/>
      <c r="F1000">
        <v>999</v>
      </c>
      <c r="G1000" t="str">
        <f>'Data - Western Balkan'!$B$21</f>
        <v>2.1.2.</v>
      </c>
      <c r="H1000" s="225" t="s">
        <v>126</v>
      </c>
      <c r="I1000" s="225"/>
      <c r="J1000" s="225"/>
      <c r="K1000" s="225" t="s">
        <v>773</v>
      </c>
      <c r="L1000" t="s">
        <v>1330</v>
      </c>
      <c r="M1000" s="225" t="str">
        <f>'Data - Western Balkan'!$M$17</f>
        <v>Q2 2025</v>
      </c>
      <c r="N1000" s="225">
        <f>'Data - Western Balkan'!$O$21</f>
        <v>0</v>
      </c>
    </row>
    <row r="1001" spans="1:14" x14ac:dyDescent="0.45">
      <c r="A1001" s="223">
        <f>'Overview and definitions'!$C$4</f>
        <v>0</v>
      </c>
      <c r="B1001" s="223">
        <f>'Overview and definitions'!$C$6</f>
        <v>0</v>
      </c>
      <c r="C1001" s="223">
        <f>'Overview and definitions'!$C$7</f>
        <v>0</v>
      </c>
      <c r="D1001" s="223" t="str">
        <f>'Data - Western Balkan'!$C$1</f>
        <v>Data questionnaire: Western Balkan</v>
      </c>
      <c r="E1001" s="223"/>
      <c r="F1001">
        <v>1000</v>
      </c>
      <c r="G1001" t="str">
        <f>'Data - Western Balkan'!$B$21</f>
        <v>2.1.2.</v>
      </c>
      <c r="H1001" s="224" t="s">
        <v>126</v>
      </c>
      <c r="I1001" s="223"/>
      <c r="J1001" s="223"/>
      <c r="K1001" s="223" t="s">
        <v>773</v>
      </c>
      <c r="L1001" t="s">
        <v>1330</v>
      </c>
      <c r="M1001" s="223" t="str">
        <f>'Data - Western Balkan'!$Q$17</f>
        <v>Q3 2025</v>
      </c>
      <c r="N1001" s="223">
        <f>'Data - Western Balkan'!$S$21</f>
        <v>0</v>
      </c>
    </row>
    <row r="1002" spans="1:14" x14ac:dyDescent="0.45">
      <c r="A1002" s="225">
        <f>'Overview and definitions'!$C$4</f>
        <v>0</v>
      </c>
      <c r="B1002" s="225">
        <f>'Overview and definitions'!$C$6</f>
        <v>0</v>
      </c>
      <c r="C1002" s="225">
        <f>'Overview and definitions'!$C$7</f>
        <v>0</v>
      </c>
      <c r="D1002" s="225" t="str">
        <f>'Data - Western Balkan'!$C$1</f>
        <v>Data questionnaire: Western Balkan</v>
      </c>
      <c r="E1002" s="223"/>
      <c r="F1002">
        <v>1001</v>
      </c>
      <c r="G1002" t="str">
        <f>'Data - Western Balkan'!$B$22</f>
        <v>2.2.</v>
      </c>
      <c r="H1002" s="225" t="s">
        <v>126</v>
      </c>
      <c r="I1002" s="225"/>
      <c r="J1002" s="225"/>
      <c r="K1002" s="225" t="s">
        <v>521</v>
      </c>
      <c r="L1002" t="s">
        <v>1330</v>
      </c>
      <c r="M1002" s="225" t="str">
        <f>'Data - Western Balkan'!$E$17</f>
        <v>Q4 2024</v>
      </c>
      <c r="N1002" s="225">
        <f>'Data - Western Balkan'!$G$22</f>
        <v>0</v>
      </c>
    </row>
    <row r="1003" spans="1:14" x14ac:dyDescent="0.45">
      <c r="A1003" s="223">
        <f>'Overview and definitions'!$C$4</f>
        <v>0</v>
      </c>
      <c r="B1003" s="223">
        <f>'Overview and definitions'!$C$6</f>
        <v>0</v>
      </c>
      <c r="C1003" s="223">
        <f>'Overview and definitions'!$C$7</f>
        <v>0</v>
      </c>
      <c r="D1003" s="223" t="str">
        <f>'Data - Western Balkan'!$C$1</f>
        <v>Data questionnaire: Western Balkan</v>
      </c>
      <c r="E1003" s="223"/>
      <c r="F1003">
        <v>1002</v>
      </c>
      <c r="G1003" t="str">
        <f>'Data - Western Balkan'!$B$22</f>
        <v>2.2.</v>
      </c>
      <c r="H1003" s="224" t="s">
        <v>126</v>
      </c>
      <c r="I1003" s="223"/>
      <c r="J1003" s="223"/>
      <c r="K1003" s="223" t="s">
        <v>521</v>
      </c>
      <c r="L1003" t="s">
        <v>1330</v>
      </c>
      <c r="M1003" s="223" t="str">
        <f>'Data - Western Balkan'!$I$17</f>
        <v>Q1 2025</v>
      </c>
      <c r="N1003" s="223">
        <f>'Data - Western Balkan'!$K$22</f>
        <v>0</v>
      </c>
    </row>
    <row r="1004" spans="1:14" x14ac:dyDescent="0.45">
      <c r="A1004" s="225">
        <f>'Overview and definitions'!$C$4</f>
        <v>0</v>
      </c>
      <c r="B1004" s="225">
        <f>'Overview and definitions'!$C$6</f>
        <v>0</v>
      </c>
      <c r="C1004" s="225">
        <f>'Overview and definitions'!$C$7</f>
        <v>0</v>
      </c>
      <c r="D1004" s="225" t="str">
        <f>'Data - Western Balkan'!$C$1</f>
        <v>Data questionnaire: Western Balkan</v>
      </c>
      <c r="E1004" s="223"/>
      <c r="F1004">
        <v>1003</v>
      </c>
      <c r="G1004" t="str">
        <f>'Data - Western Balkan'!$B$22</f>
        <v>2.2.</v>
      </c>
      <c r="H1004" s="225" t="s">
        <v>126</v>
      </c>
      <c r="I1004" s="225"/>
      <c r="J1004" s="225"/>
      <c r="K1004" s="225" t="s">
        <v>521</v>
      </c>
      <c r="L1004" t="s">
        <v>1330</v>
      </c>
      <c r="M1004" s="225" t="str">
        <f>'Data - Western Balkan'!$M$17</f>
        <v>Q2 2025</v>
      </c>
      <c r="N1004" s="225">
        <f>'Data - Western Balkan'!$O$22</f>
        <v>0</v>
      </c>
    </row>
    <row r="1005" spans="1:14" x14ac:dyDescent="0.45">
      <c r="A1005" s="223">
        <f>'Overview and definitions'!$C$4</f>
        <v>0</v>
      </c>
      <c r="B1005" s="223">
        <f>'Overview and definitions'!$C$6</f>
        <v>0</v>
      </c>
      <c r="C1005" s="223">
        <f>'Overview and definitions'!$C$7</f>
        <v>0</v>
      </c>
      <c r="D1005" s="223" t="str">
        <f>'Data - Western Balkan'!$C$1</f>
        <v>Data questionnaire: Western Balkan</v>
      </c>
      <c r="E1005" s="223"/>
      <c r="F1005">
        <v>1004</v>
      </c>
      <c r="G1005" t="str">
        <f>'Data - Western Balkan'!$B$22</f>
        <v>2.2.</v>
      </c>
      <c r="H1005" s="224" t="s">
        <v>126</v>
      </c>
      <c r="I1005" s="223"/>
      <c r="J1005" s="223"/>
      <c r="K1005" s="223" t="s">
        <v>521</v>
      </c>
      <c r="L1005" t="s">
        <v>1330</v>
      </c>
      <c r="M1005" s="223" t="str">
        <f>'Data - Western Balkan'!$Q$17</f>
        <v>Q3 2025</v>
      </c>
      <c r="N1005" s="223">
        <f>'Data - Western Balkan'!$S$22</f>
        <v>0</v>
      </c>
    </row>
    <row r="1006" spans="1:14" x14ac:dyDescent="0.45">
      <c r="A1006" s="225">
        <f>'Overview and definitions'!$C$4</f>
        <v>0</v>
      </c>
      <c r="B1006" s="225">
        <f>'Overview and definitions'!$C$6</f>
        <v>0</v>
      </c>
      <c r="C1006" s="225">
        <f>'Overview and definitions'!$C$7</f>
        <v>0</v>
      </c>
      <c r="D1006" s="225" t="str">
        <f>'Data - Western Balkan'!$C$1</f>
        <v>Data questionnaire: Western Balkan</v>
      </c>
      <c r="E1006" s="223"/>
      <c r="F1006">
        <v>1005</v>
      </c>
      <c r="G1006" t="str">
        <f>'Data - Western Balkan'!$B$23</f>
        <v>2.3.</v>
      </c>
      <c r="H1006" s="225" t="s">
        <v>126</v>
      </c>
      <c r="I1006" s="225"/>
      <c r="J1006" s="225"/>
      <c r="K1006" s="225" t="s">
        <v>585</v>
      </c>
      <c r="L1006" t="s">
        <v>1330</v>
      </c>
      <c r="M1006" s="225" t="str">
        <f>'Data - Western Balkan'!$E$17</f>
        <v>Q4 2024</v>
      </c>
      <c r="N1006" s="225">
        <f>'Data - Western Balkan'!$G$23</f>
        <v>0</v>
      </c>
    </row>
    <row r="1007" spans="1:14" x14ac:dyDescent="0.45">
      <c r="A1007" s="223">
        <f>'Overview and definitions'!$C$4</f>
        <v>0</v>
      </c>
      <c r="B1007" s="223">
        <f>'Overview and definitions'!$C$6</f>
        <v>0</v>
      </c>
      <c r="C1007" s="223">
        <f>'Overview and definitions'!$C$7</f>
        <v>0</v>
      </c>
      <c r="D1007" s="223" t="str">
        <f>'Data - Western Balkan'!$C$1</f>
        <v>Data questionnaire: Western Balkan</v>
      </c>
      <c r="E1007" s="223"/>
      <c r="F1007">
        <v>1006</v>
      </c>
      <c r="G1007" t="str">
        <f>'Data - Western Balkan'!$B$23</f>
        <v>2.3.</v>
      </c>
      <c r="H1007" s="224" t="s">
        <v>126</v>
      </c>
      <c r="I1007" s="223"/>
      <c r="J1007" s="223"/>
      <c r="K1007" s="223" t="s">
        <v>585</v>
      </c>
      <c r="L1007" t="s">
        <v>1330</v>
      </c>
      <c r="M1007" s="223" t="str">
        <f>'Data - Western Balkan'!$I$17</f>
        <v>Q1 2025</v>
      </c>
      <c r="N1007" s="223">
        <f>'Data - Western Balkan'!$K$23</f>
        <v>0</v>
      </c>
    </row>
    <row r="1008" spans="1:14" x14ac:dyDescent="0.45">
      <c r="A1008" s="225">
        <f>'Overview and definitions'!$C$4</f>
        <v>0</v>
      </c>
      <c r="B1008" s="225">
        <f>'Overview and definitions'!$C$6</f>
        <v>0</v>
      </c>
      <c r="C1008" s="225">
        <f>'Overview and definitions'!$C$7</f>
        <v>0</v>
      </c>
      <c r="D1008" s="225" t="str">
        <f>'Data - Western Balkan'!$C$1</f>
        <v>Data questionnaire: Western Balkan</v>
      </c>
      <c r="E1008" s="223"/>
      <c r="F1008">
        <v>1007</v>
      </c>
      <c r="G1008" t="str">
        <f>'Data - Western Balkan'!$B$23</f>
        <v>2.3.</v>
      </c>
      <c r="H1008" s="225" t="s">
        <v>126</v>
      </c>
      <c r="I1008" s="225"/>
      <c r="J1008" s="225"/>
      <c r="K1008" s="225" t="s">
        <v>585</v>
      </c>
      <c r="L1008" t="s">
        <v>1330</v>
      </c>
      <c r="M1008" s="225" t="str">
        <f>'Data - Western Balkan'!$M$17</f>
        <v>Q2 2025</v>
      </c>
      <c r="N1008" s="225">
        <f>'Data - Western Balkan'!$O$23</f>
        <v>0</v>
      </c>
    </row>
    <row r="1009" spans="1:14" x14ac:dyDescent="0.45">
      <c r="A1009" s="223">
        <f>'Overview and definitions'!$C$4</f>
        <v>0</v>
      </c>
      <c r="B1009" s="223">
        <f>'Overview and definitions'!$C$6</f>
        <v>0</v>
      </c>
      <c r="C1009" s="223">
        <f>'Overview and definitions'!$C$7</f>
        <v>0</v>
      </c>
      <c r="D1009" s="223" t="str">
        <f>'Data - Western Balkan'!$C$1</f>
        <v>Data questionnaire: Western Balkan</v>
      </c>
      <c r="E1009" s="223"/>
      <c r="F1009">
        <v>1008</v>
      </c>
      <c r="G1009" t="str">
        <f>'Data - Western Balkan'!$B$23</f>
        <v>2.3.</v>
      </c>
      <c r="H1009" s="224" t="s">
        <v>126</v>
      </c>
      <c r="I1009" s="223"/>
      <c r="J1009" s="223"/>
      <c r="K1009" s="223" t="s">
        <v>585</v>
      </c>
      <c r="L1009" t="s">
        <v>1330</v>
      </c>
      <c r="M1009" s="223" t="str">
        <f>'Data - Western Balkan'!$Q$17</f>
        <v>Q3 2025</v>
      </c>
      <c r="N1009" s="223">
        <f>'Data - Western Balkan'!$S$23</f>
        <v>0</v>
      </c>
    </row>
    <row r="1010" spans="1:14" x14ac:dyDescent="0.45">
      <c r="A1010" s="225">
        <f>'Overview and definitions'!$C$4</f>
        <v>0</v>
      </c>
      <c r="B1010" s="225">
        <f>'Overview and definitions'!$C$6</f>
        <v>0</v>
      </c>
      <c r="C1010" s="225">
        <f>'Overview and definitions'!$C$7</f>
        <v>0</v>
      </c>
      <c r="D1010" s="225" t="str">
        <f>'Data - Western Balkan'!$C$1</f>
        <v>Data questionnaire: Western Balkan</v>
      </c>
      <c r="E1010" s="223"/>
      <c r="F1010">
        <v>1009</v>
      </c>
      <c r="G1010" t="str">
        <f>'Data - Western Balkan'!$B$24</f>
        <v>2.4.</v>
      </c>
      <c r="H1010" s="225" t="s">
        <v>514</v>
      </c>
      <c r="I1010" s="225"/>
      <c r="J1010" s="225"/>
      <c r="K1010" s="225" t="s">
        <v>1318</v>
      </c>
      <c r="L1010" t="s">
        <v>1330</v>
      </c>
      <c r="M1010" s="225" t="str">
        <f>'Data - Western Balkan'!$E$17</f>
        <v>Q4 2024</v>
      </c>
      <c r="N1010" s="250">
        <f>'Data - Western Balkan'!$F$24</f>
        <v>0</v>
      </c>
    </row>
    <row r="1011" spans="1:14" x14ac:dyDescent="0.45">
      <c r="A1011" s="223">
        <f>'Overview and definitions'!$C$4</f>
        <v>0</v>
      </c>
      <c r="B1011" s="223">
        <f>'Overview and definitions'!$C$6</f>
        <v>0</v>
      </c>
      <c r="C1011" s="223">
        <f>'Overview and definitions'!$C$7</f>
        <v>0</v>
      </c>
      <c r="D1011" s="223" t="str">
        <f>'Data - Western Balkan'!$C$1</f>
        <v>Data questionnaire: Western Balkan</v>
      </c>
      <c r="E1011" s="223"/>
      <c r="F1011">
        <v>1010</v>
      </c>
      <c r="G1011" t="str">
        <f>'Data - Western Balkan'!$B$24</f>
        <v>2.4.</v>
      </c>
      <c r="H1011" s="224" t="s">
        <v>514</v>
      </c>
      <c r="I1011" s="223"/>
      <c r="J1011" s="223"/>
      <c r="K1011" s="223" t="s">
        <v>1318</v>
      </c>
      <c r="L1011" t="s">
        <v>1330</v>
      </c>
      <c r="M1011" s="223" t="str">
        <f>'Data - Western Balkan'!$I$17</f>
        <v>Q1 2025</v>
      </c>
      <c r="N1011" s="249">
        <f>'Data - Western Balkan'!$J$24</f>
        <v>0</v>
      </c>
    </row>
    <row r="1012" spans="1:14" x14ac:dyDescent="0.45">
      <c r="A1012" s="225">
        <f>'Overview and definitions'!$C$4</f>
        <v>0</v>
      </c>
      <c r="B1012" s="225">
        <f>'Overview and definitions'!$C$6</f>
        <v>0</v>
      </c>
      <c r="C1012" s="225">
        <f>'Overview and definitions'!$C$7</f>
        <v>0</v>
      </c>
      <c r="D1012" s="225" t="str">
        <f>'Data - Western Balkan'!$C$1</f>
        <v>Data questionnaire: Western Balkan</v>
      </c>
      <c r="E1012" s="223"/>
      <c r="F1012">
        <v>1011</v>
      </c>
      <c r="G1012" t="str">
        <f>'Data - Western Balkan'!$B$24</f>
        <v>2.4.</v>
      </c>
      <c r="H1012" s="225" t="s">
        <v>514</v>
      </c>
      <c r="I1012" s="225"/>
      <c r="J1012" s="225"/>
      <c r="K1012" s="225" t="s">
        <v>1318</v>
      </c>
      <c r="L1012" t="s">
        <v>1330</v>
      </c>
      <c r="M1012" s="225" t="str">
        <f>'Data - Western Balkan'!$M$17</f>
        <v>Q2 2025</v>
      </c>
      <c r="N1012" s="250">
        <f>'Data - Western Balkan'!$N$24</f>
        <v>0</v>
      </c>
    </row>
    <row r="1013" spans="1:14" x14ac:dyDescent="0.45">
      <c r="A1013" s="223">
        <f>'Overview and definitions'!$C$4</f>
        <v>0</v>
      </c>
      <c r="B1013" s="223">
        <f>'Overview and definitions'!$C$6</f>
        <v>0</v>
      </c>
      <c r="C1013" s="223">
        <f>'Overview and definitions'!$C$7</f>
        <v>0</v>
      </c>
      <c r="D1013" s="223" t="str">
        <f>'Data - Western Balkan'!$C$1</f>
        <v>Data questionnaire: Western Balkan</v>
      </c>
      <c r="E1013" s="223"/>
      <c r="F1013">
        <v>1012</v>
      </c>
      <c r="G1013" t="str">
        <f>'Data - Western Balkan'!$B$24</f>
        <v>2.4.</v>
      </c>
      <c r="H1013" s="224" t="s">
        <v>514</v>
      </c>
      <c r="I1013" s="223"/>
      <c r="J1013" s="223"/>
      <c r="K1013" s="223" t="s">
        <v>1318</v>
      </c>
      <c r="L1013" t="s">
        <v>1330</v>
      </c>
      <c r="M1013" s="223" t="str">
        <f>'Data - Western Balkan'!$Q$17</f>
        <v>Q3 2025</v>
      </c>
      <c r="N1013" s="249">
        <f>'Data - Western Balkan'!$R$24</f>
        <v>0</v>
      </c>
    </row>
    <row r="1014" spans="1:14" x14ac:dyDescent="0.45">
      <c r="A1014" s="225">
        <f>'Overview and definitions'!$C$4</f>
        <v>0</v>
      </c>
      <c r="B1014" s="225">
        <f>'Overview and definitions'!$C$6</f>
        <v>0</v>
      </c>
      <c r="C1014" s="225">
        <f>'Overview and definitions'!$C$7</f>
        <v>0</v>
      </c>
      <c r="D1014" s="225" t="str">
        <f>'Data - Western Balkan'!$C$1</f>
        <v>Data questionnaire: Western Balkan</v>
      </c>
      <c r="E1014" s="223"/>
      <c r="F1014">
        <v>1013</v>
      </c>
      <c r="G1014" t="str">
        <f>'Data - Western Balkan'!$B$29</f>
        <v>3.1.</v>
      </c>
      <c r="H1014" s="225" t="s">
        <v>517</v>
      </c>
      <c r="I1014" s="225"/>
      <c r="J1014" s="225"/>
      <c r="K1014" s="225" t="s">
        <v>773</v>
      </c>
      <c r="L1014" t="s">
        <v>1330</v>
      </c>
      <c r="M1014" s="225" t="str">
        <f>'Data - Western Balkan'!$E$17</f>
        <v>Q4 2024</v>
      </c>
      <c r="N1014" s="225">
        <f>'Data - Western Balkan'!$E$29</f>
        <v>0</v>
      </c>
    </row>
    <row r="1015" spans="1:14" x14ac:dyDescent="0.45">
      <c r="A1015" s="223">
        <f>'Overview and definitions'!$C$4</f>
        <v>0</v>
      </c>
      <c r="B1015" s="223">
        <f>'Overview and definitions'!$C$6</f>
        <v>0</v>
      </c>
      <c r="C1015" s="223">
        <f>'Overview and definitions'!$C$7</f>
        <v>0</v>
      </c>
      <c r="D1015" s="223" t="str">
        <f>'Data - Western Balkan'!$C$1</f>
        <v>Data questionnaire: Western Balkan</v>
      </c>
      <c r="E1015" s="223"/>
      <c r="F1015">
        <v>1014</v>
      </c>
      <c r="G1015" t="str">
        <f>'Data - Western Balkan'!$B$29</f>
        <v>3.1.</v>
      </c>
      <c r="H1015" s="224" t="s">
        <v>517</v>
      </c>
      <c r="I1015" s="223"/>
      <c r="J1015" s="223"/>
      <c r="K1015" s="223" t="s">
        <v>773</v>
      </c>
      <c r="L1015" t="s">
        <v>1330</v>
      </c>
      <c r="M1015" s="223" t="str">
        <f>'Data - Western Balkan'!$I$17</f>
        <v>Q1 2025</v>
      </c>
      <c r="N1015" s="223">
        <f>'Data - Western Balkan'!$I$29</f>
        <v>0</v>
      </c>
    </row>
    <row r="1016" spans="1:14" x14ac:dyDescent="0.45">
      <c r="A1016" s="225">
        <f>'Overview and definitions'!$C$4</f>
        <v>0</v>
      </c>
      <c r="B1016" s="225">
        <f>'Overview and definitions'!$C$6</f>
        <v>0</v>
      </c>
      <c r="C1016" s="225">
        <f>'Overview and definitions'!$C$7</f>
        <v>0</v>
      </c>
      <c r="D1016" s="225" t="str">
        <f>'Data - Western Balkan'!$C$1</f>
        <v>Data questionnaire: Western Balkan</v>
      </c>
      <c r="E1016" s="223"/>
      <c r="F1016">
        <v>1015</v>
      </c>
      <c r="G1016" t="str">
        <f>'Data - Western Balkan'!$B$29</f>
        <v>3.1.</v>
      </c>
      <c r="H1016" s="225" t="s">
        <v>517</v>
      </c>
      <c r="I1016" s="225"/>
      <c r="J1016" s="225"/>
      <c r="K1016" s="225" t="s">
        <v>773</v>
      </c>
      <c r="L1016" t="s">
        <v>1330</v>
      </c>
      <c r="M1016" s="225" t="str">
        <f>'Data - Western Balkan'!$M$17</f>
        <v>Q2 2025</v>
      </c>
      <c r="N1016" s="225">
        <f>'Data - Western Balkan'!$M$29</f>
        <v>0</v>
      </c>
    </row>
    <row r="1017" spans="1:14" x14ac:dyDescent="0.45">
      <c r="A1017" s="223">
        <f>'Overview and definitions'!$C$4</f>
        <v>0</v>
      </c>
      <c r="B1017" s="223">
        <f>'Overview and definitions'!$C$6</f>
        <v>0</v>
      </c>
      <c r="C1017" s="223">
        <f>'Overview and definitions'!$C$7</f>
        <v>0</v>
      </c>
      <c r="D1017" s="223" t="str">
        <f>'Data - Western Balkan'!$C$1</f>
        <v>Data questionnaire: Western Balkan</v>
      </c>
      <c r="E1017" s="223"/>
      <c r="F1017">
        <v>1016</v>
      </c>
      <c r="G1017" t="str">
        <f>'Data - Western Balkan'!$B$29</f>
        <v>3.1.</v>
      </c>
      <c r="H1017" s="224" t="s">
        <v>517</v>
      </c>
      <c r="I1017" s="223"/>
      <c r="J1017" s="223"/>
      <c r="K1017" s="223" t="s">
        <v>773</v>
      </c>
      <c r="L1017" t="s">
        <v>1330</v>
      </c>
      <c r="M1017" s="223" t="str">
        <f>'Data - Western Balkan'!$Q$17</f>
        <v>Q3 2025</v>
      </c>
      <c r="N1017" s="223">
        <f>'Data - Western Balkan'!$Q$29</f>
        <v>0</v>
      </c>
    </row>
    <row r="1018" spans="1:14" x14ac:dyDescent="0.45">
      <c r="A1018" s="225">
        <f>'Overview and definitions'!$C$4</f>
        <v>0</v>
      </c>
      <c r="B1018" s="225">
        <f>'Overview and definitions'!$C$6</f>
        <v>0</v>
      </c>
      <c r="C1018" s="225">
        <f>'Overview and definitions'!$C$7</f>
        <v>0</v>
      </c>
      <c r="D1018" s="225" t="str">
        <f>'Data - Western Balkan'!$C$1</f>
        <v>Data questionnaire: Western Balkan</v>
      </c>
      <c r="E1018" s="223"/>
      <c r="F1018">
        <v>1017</v>
      </c>
      <c r="G1018" t="str">
        <f>'Data - Western Balkan'!$B$30</f>
        <v>3.2.</v>
      </c>
      <c r="H1018" s="225" t="s">
        <v>517</v>
      </c>
      <c r="I1018" s="225"/>
      <c r="J1018" s="225"/>
      <c r="K1018" s="225" t="s">
        <v>521</v>
      </c>
      <c r="L1018" t="s">
        <v>1330</v>
      </c>
      <c r="M1018" s="225" t="str">
        <f>'Data - Western Balkan'!$E$17</f>
        <v>Q4 2024</v>
      </c>
      <c r="N1018" s="225">
        <f>'Data - Western Balkan'!$E$30</f>
        <v>0</v>
      </c>
    </row>
    <row r="1019" spans="1:14" x14ac:dyDescent="0.45">
      <c r="A1019" s="223">
        <f>'Overview and definitions'!$C$4</f>
        <v>0</v>
      </c>
      <c r="B1019" s="223">
        <f>'Overview and definitions'!$C$6</f>
        <v>0</v>
      </c>
      <c r="C1019" s="223">
        <f>'Overview and definitions'!$C$7</f>
        <v>0</v>
      </c>
      <c r="D1019" s="223" t="str">
        <f>'Data - Western Balkan'!$C$1</f>
        <v>Data questionnaire: Western Balkan</v>
      </c>
      <c r="E1019" s="223"/>
      <c r="F1019">
        <v>1018</v>
      </c>
      <c r="G1019" t="str">
        <f>'Data - Western Balkan'!$B$30</f>
        <v>3.2.</v>
      </c>
      <c r="H1019" s="224" t="s">
        <v>517</v>
      </c>
      <c r="I1019" s="223"/>
      <c r="J1019" s="223"/>
      <c r="K1019" s="223" t="s">
        <v>521</v>
      </c>
      <c r="L1019" t="s">
        <v>1330</v>
      </c>
      <c r="M1019" s="223" t="str">
        <f>'Data - Western Balkan'!$I$17</f>
        <v>Q1 2025</v>
      </c>
      <c r="N1019" s="223">
        <f>'Data - Western Balkan'!$I$30</f>
        <v>0</v>
      </c>
    </row>
    <row r="1020" spans="1:14" x14ac:dyDescent="0.45">
      <c r="A1020" s="225">
        <f>'Overview and definitions'!$C$4</f>
        <v>0</v>
      </c>
      <c r="B1020" s="225">
        <f>'Overview and definitions'!$C$6</f>
        <v>0</v>
      </c>
      <c r="C1020" s="225">
        <f>'Overview and definitions'!$C$7</f>
        <v>0</v>
      </c>
      <c r="D1020" s="225" t="str">
        <f>'Data - Western Balkan'!$C$1</f>
        <v>Data questionnaire: Western Balkan</v>
      </c>
      <c r="E1020" s="223"/>
      <c r="F1020">
        <v>1019</v>
      </c>
      <c r="G1020" t="str">
        <f>'Data - Western Balkan'!$B$30</f>
        <v>3.2.</v>
      </c>
      <c r="H1020" s="225" t="s">
        <v>517</v>
      </c>
      <c r="I1020" s="225"/>
      <c r="J1020" s="225"/>
      <c r="K1020" s="225" t="s">
        <v>521</v>
      </c>
      <c r="L1020" t="s">
        <v>1330</v>
      </c>
      <c r="M1020" s="225" t="str">
        <f>'Data - Western Balkan'!$M$17</f>
        <v>Q2 2025</v>
      </c>
      <c r="N1020" s="225">
        <f>'Data - Western Balkan'!$M$30</f>
        <v>0</v>
      </c>
    </row>
    <row r="1021" spans="1:14" x14ac:dyDescent="0.45">
      <c r="A1021" s="223">
        <f>'Overview and definitions'!$C$4</f>
        <v>0</v>
      </c>
      <c r="B1021" s="223">
        <f>'Overview and definitions'!$C$6</f>
        <v>0</v>
      </c>
      <c r="C1021" s="223">
        <f>'Overview and definitions'!$C$7</f>
        <v>0</v>
      </c>
      <c r="D1021" s="223" t="str">
        <f>'Data - Western Balkan'!$C$1</f>
        <v>Data questionnaire: Western Balkan</v>
      </c>
      <c r="E1021" s="223"/>
      <c r="F1021">
        <v>1020</v>
      </c>
      <c r="G1021" t="str">
        <f>'Data - Western Balkan'!$B$30</f>
        <v>3.2.</v>
      </c>
      <c r="H1021" s="224" t="s">
        <v>517</v>
      </c>
      <c r="I1021" s="223"/>
      <c r="J1021" s="223"/>
      <c r="K1021" s="223" t="s">
        <v>521</v>
      </c>
      <c r="L1021" t="s">
        <v>1330</v>
      </c>
      <c r="M1021" s="223" t="str">
        <f>'Data - Western Balkan'!$Q$17</f>
        <v>Q3 2025</v>
      </c>
      <c r="N1021" s="223">
        <f>'Data - Western Balkan'!$Q$30</f>
        <v>0</v>
      </c>
    </row>
    <row r="1022" spans="1:14" x14ac:dyDescent="0.45">
      <c r="A1022" s="225">
        <f>'Overview and definitions'!$C$4</f>
        <v>0</v>
      </c>
      <c r="B1022" s="225">
        <f>'Overview and definitions'!$C$6</f>
        <v>0</v>
      </c>
      <c r="C1022" s="225">
        <f>'Overview and definitions'!$C$7</f>
        <v>0</v>
      </c>
      <c r="D1022" s="225" t="str">
        <f>'Data - Western Balkan'!$C$1</f>
        <v>Data questionnaire: Western Balkan</v>
      </c>
      <c r="E1022" s="223"/>
      <c r="F1022">
        <v>1021</v>
      </c>
      <c r="G1022" t="str">
        <f>'Data - Western Balkan'!$B$31</f>
        <v>3.3.</v>
      </c>
      <c r="H1022" s="225" t="s">
        <v>517</v>
      </c>
      <c r="I1022" s="225"/>
      <c r="J1022" s="225"/>
      <c r="K1022" s="225" t="s">
        <v>585</v>
      </c>
      <c r="L1022" t="s">
        <v>1330</v>
      </c>
      <c r="M1022" s="225" t="str">
        <f>'Data - Western Balkan'!$E$17</f>
        <v>Q4 2024</v>
      </c>
      <c r="N1022" s="225">
        <f>'Data - Western Balkan'!$E$31</f>
        <v>0</v>
      </c>
    </row>
    <row r="1023" spans="1:14" x14ac:dyDescent="0.45">
      <c r="A1023" s="223">
        <f>'Overview and definitions'!$C$4</f>
        <v>0</v>
      </c>
      <c r="B1023" s="223">
        <f>'Overview and definitions'!$C$6</f>
        <v>0</v>
      </c>
      <c r="C1023" s="223">
        <f>'Overview and definitions'!$C$7</f>
        <v>0</v>
      </c>
      <c r="D1023" s="223" t="str">
        <f>'Data - Western Balkan'!$C$1</f>
        <v>Data questionnaire: Western Balkan</v>
      </c>
      <c r="E1023" s="223"/>
      <c r="F1023">
        <v>1022</v>
      </c>
      <c r="G1023" t="str">
        <f>'Data - Western Balkan'!$B$31</f>
        <v>3.3.</v>
      </c>
      <c r="H1023" s="224" t="s">
        <v>517</v>
      </c>
      <c r="I1023" s="223"/>
      <c r="J1023" s="223"/>
      <c r="K1023" s="223" t="s">
        <v>585</v>
      </c>
      <c r="L1023" t="s">
        <v>1330</v>
      </c>
      <c r="M1023" s="223" t="str">
        <f>'Data - Western Balkan'!$I$17</f>
        <v>Q1 2025</v>
      </c>
      <c r="N1023" s="223">
        <f>'Data - Western Balkan'!$I$31</f>
        <v>0</v>
      </c>
    </row>
    <row r="1024" spans="1:14" x14ac:dyDescent="0.45">
      <c r="A1024" s="225">
        <f>'Overview and definitions'!$C$4</f>
        <v>0</v>
      </c>
      <c r="B1024" s="225">
        <f>'Overview and definitions'!$C$6</f>
        <v>0</v>
      </c>
      <c r="C1024" s="225">
        <f>'Overview and definitions'!$C$7</f>
        <v>0</v>
      </c>
      <c r="D1024" s="225" t="str">
        <f>'Data - Western Balkan'!$C$1</f>
        <v>Data questionnaire: Western Balkan</v>
      </c>
      <c r="E1024" s="223"/>
      <c r="F1024">
        <v>1023</v>
      </c>
      <c r="G1024" t="str">
        <f>'Data - Western Balkan'!$B$31</f>
        <v>3.3.</v>
      </c>
      <c r="H1024" s="225" t="s">
        <v>517</v>
      </c>
      <c r="I1024" s="225"/>
      <c r="J1024" s="225"/>
      <c r="K1024" s="225" t="s">
        <v>585</v>
      </c>
      <c r="L1024" t="s">
        <v>1330</v>
      </c>
      <c r="M1024" s="225" t="str">
        <f>'Data - Western Balkan'!$M$17</f>
        <v>Q2 2025</v>
      </c>
      <c r="N1024" s="225">
        <f>'Data - Western Balkan'!$M$31</f>
        <v>0</v>
      </c>
    </row>
    <row r="1025" spans="1:14" x14ac:dyDescent="0.45">
      <c r="A1025" s="223">
        <f>'Overview and definitions'!$C$4</f>
        <v>0</v>
      </c>
      <c r="B1025" s="223">
        <f>'Overview and definitions'!$C$6</f>
        <v>0</v>
      </c>
      <c r="C1025" s="223">
        <f>'Overview and definitions'!$C$7</f>
        <v>0</v>
      </c>
      <c r="D1025" s="223" t="str">
        <f>'Data - Western Balkan'!$C$1</f>
        <v>Data questionnaire: Western Balkan</v>
      </c>
      <c r="E1025" s="223"/>
      <c r="F1025">
        <v>1024</v>
      </c>
      <c r="G1025" t="str">
        <f>'Data - Western Balkan'!$B$31</f>
        <v>3.3.</v>
      </c>
      <c r="H1025" s="224" t="s">
        <v>517</v>
      </c>
      <c r="I1025" s="223"/>
      <c r="J1025" s="223"/>
      <c r="K1025" s="223" t="s">
        <v>585</v>
      </c>
      <c r="L1025" t="s">
        <v>1330</v>
      </c>
      <c r="M1025" s="223" t="str">
        <f>'Data - Western Balkan'!$Q$17</f>
        <v>Q3 2025</v>
      </c>
      <c r="N1025" s="223">
        <f>'Data - Western Balkan'!$Q$31</f>
        <v>0</v>
      </c>
    </row>
    <row r="1026" spans="1:14" x14ac:dyDescent="0.45">
      <c r="A1026" s="225">
        <f>'Overview and definitions'!$C$4</f>
        <v>0</v>
      </c>
      <c r="B1026" s="225">
        <f>'Overview and definitions'!$C$6</f>
        <v>0</v>
      </c>
      <c r="C1026" s="225">
        <f>'Overview and definitions'!$C$7</f>
        <v>0</v>
      </c>
      <c r="D1026" s="225" t="str">
        <f>'Data - Western Balkan'!$C$1</f>
        <v>Data questionnaire: Western Balkan</v>
      </c>
      <c r="E1026" s="223"/>
      <c r="F1026">
        <v>1025</v>
      </c>
      <c r="G1026" t="str">
        <f>'Data - Western Balkan'!$B$29</f>
        <v>3.1.</v>
      </c>
      <c r="H1026" s="225" t="s">
        <v>514</v>
      </c>
      <c r="I1026" s="225"/>
      <c r="J1026" s="225"/>
      <c r="K1026" s="225" t="s">
        <v>773</v>
      </c>
      <c r="L1026" t="s">
        <v>1330</v>
      </c>
      <c r="M1026" s="225" t="str">
        <f>'Data - Western Balkan'!$E$17</f>
        <v>Q4 2024</v>
      </c>
      <c r="N1026" s="225">
        <f>'Data - Western Balkan'!$F$29</f>
        <v>0</v>
      </c>
    </row>
    <row r="1027" spans="1:14" x14ac:dyDescent="0.45">
      <c r="A1027" s="223">
        <f>'Overview and definitions'!$C$4</f>
        <v>0</v>
      </c>
      <c r="B1027" s="223">
        <f>'Overview and definitions'!$C$6</f>
        <v>0</v>
      </c>
      <c r="C1027" s="223">
        <f>'Overview and definitions'!$C$7</f>
        <v>0</v>
      </c>
      <c r="D1027" s="223" t="str">
        <f>'Data - Western Balkan'!$C$1</f>
        <v>Data questionnaire: Western Balkan</v>
      </c>
      <c r="E1027" s="223"/>
      <c r="F1027">
        <v>1026</v>
      </c>
      <c r="G1027" t="str">
        <f>'Data - Western Balkan'!$B$29</f>
        <v>3.1.</v>
      </c>
      <c r="H1027" s="224" t="s">
        <v>514</v>
      </c>
      <c r="I1027" s="223"/>
      <c r="J1027" s="223"/>
      <c r="K1027" s="223" t="s">
        <v>773</v>
      </c>
      <c r="L1027" t="s">
        <v>1330</v>
      </c>
      <c r="M1027" s="223" t="str">
        <f>'Data - Western Balkan'!$I$17</f>
        <v>Q1 2025</v>
      </c>
      <c r="N1027" s="223">
        <f>'Data - Western Balkan'!$J$29</f>
        <v>0</v>
      </c>
    </row>
    <row r="1028" spans="1:14" x14ac:dyDescent="0.45">
      <c r="A1028" s="225">
        <f>'Overview and definitions'!$C$4</f>
        <v>0</v>
      </c>
      <c r="B1028" s="225">
        <f>'Overview and definitions'!$C$6</f>
        <v>0</v>
      </c>
      <c r="C1028" s="225">
        <f>'Overview and definitions'!$C$7</f>
        <v>0</v>
      </c>
      <c r="D1028" s="225" t="str">
        <f>'Data - Western Balkan'!$C$1</f>
        <v>Data questionnaire: Western Balkan</v>
      </c>
      <c r="E1028" s="223"/>
      <c r="F1028">
        <v>1027</v>
      </c>
      <c r="G1028" t="str">
        <f>'Data - Western Balkan'!$B$29</f>
        <v>3.1.</v>
      </c>
      <c r="H1028" s="225" t="s">
        <v>514</v>
      </c>
      <c r="I1028" s="225"/>
      <c r="J1028" s="225"/>
      <c r="K1028" s="225" t="s">
        <v>773</v>
      </c>
      <c r="L1028" t="s">
        <v>1330</v>
      </c>
      <c r="M1028" s="225" t="str">
        <f>'Data - Western Balkan'!$M$17</f>
        <v>Q2 2025</v>
      </c>
      <c r="N1028" s="225">
        <f>'Data - Western Balkan'!$N$29</f>
        <v>0</v>
      </c>
    </row>
    <row r="1029" spans="1:14" x14ac:dyDescent="0.45">
      <c r="A1029" s="223">
        <f>'Overview and definitions'!$C$4</f>
        <v>0</v>
      </c>
      <c r="B1029" s="223">
        <f>'Overview and definitions'!$C$6</f>
        <v>0</v>
      </c>
      <c r="C1029" s="223">
        <f>'Overview and definitions'!$C$7</f>
        <v>0</v>
      </c>
      <c r="D1029" s="223" t="str">
        <f>'Data - Western Balkan'!$C$1</f>
        <v>Data questionnaire: Western Balkan</v>
      </c>
      <c r="E1029" s="223"/>
      <c r="F1029">
        <v>1028</v>
      </c>
      <c r="G1029" t="str">
        <f>'Data - Western Balkan'!$B$29</f>
        <v>3.1.</v>
      </c>
      <c r="H1029" s="224" t="s">
        <v>514</v>
      </c>
      <c r="I1029" s="223"/>
      <c r="J1029" s="223"/>
      <c r="K1029" s="223" t="s">
        <v>773</v>
      </c>
      <c r="L1029" t="s">
        <v>1330</v>
      </c>
      <c r="M1029" s="223" t="str">
        <f>'Data - Western Balkan'!$Q$17</f>
        <v>Q3 2025</v>
      </c>
      <c r="N1029" s="223">
        <f>'Data - Western Balkan'!$R$29</f>
        <v>0</v>
      </c>
    </row>
    <row r="1030" spans="1:14" x14ac:dyDescent="0.45">
      <c r="A1030" s="225">
        <f>'Overview and definitions'!$C$4</f>
        <v>0</v>
      </c>
      <c r="B1030" s="225">
        <f>'Overview and definitions'!$C$6</f>
        <v>0</v>
      </c>
      <c r="C1030" s="225">
        <f>'Overview and definitions'!$C$7</f>
        <v>0</v>
      </c>
      <c r="D1030" s="225" t="str">
        <f>'Data - Western Balkan'!$C$1</f>
        <v>Data questionnaire: Western Balkan</v>
      </c>
      <c r="E1030" s="223"/>
      <c r="F1030">
        <v>1029</v>
      </c>
      <c r="G1030" t="str">
        <f>'Data - Western Balkan'!$B$30</f>
        <v>3.2.</v>
      </c>
      <c r="H1030" s="225" t="s">
        <v>514</v>
      </c>
      <c r="I1030" s="225"/>
      <c r="J1030" s="225"/>
      <c r="K1030" s="225" t="s">
        <v>521</v>
      </c>
      <c r="L1030" t="s">
        <v>1330</v>
      </c>
      <c r="M1030" s="225" t="str">
        <f>'Data - Western Balkan'!$E$17</f>
        <v>Q4 2024</v>
      </c>
      <c r="N1030" s="225">
        <f>'Data - Western Balkan'!$F$30</f>
        <v>0</v>
      </c>
    </row>
    <row r="1031" spans="1:14" x14ac:dyDescent="0.45">
      <c r="A1031" s="223">
        <f>'Overview and definitions'!$C$4</f>
        <v>0</v>
      </c>
      <c r="B1031" s="223">
        <f>'Overview and definitions'!$C$6</f>
        <v>0</v>
      </c>
      <c r="C1031" s="223">
        <f>'Overview and definitions'!$C$7</f>
        <v>0</v>
      </c>
      <c r="D1031" s="223" t="str">
        <f>'Data - Western Balkan'!$C$1</f>
        <v>Data questionnaire: Western Balkan</v>
      </c>
      <c r="E1031" s="223"/>
      <c r="F1031">
        <v>1030</v>
      </c>
      <c r="G1031" t="str">
        <f>'Data - Western Balkan'!$B$30</f>
        <v>3.2.</v>
      </c>
      <c r="H1031" s="224" t="s">
        <v>514</v>
      </c>
      <c r="I1031" s="223"/>
      <c r="J1031" s="223"/>
      <c r="K1031" s="223" t="s">
        <v>521</v>
      </c>
      <c r="L1031" t="s">
        <v>1330</v>
      </c>
      <c r="M1031" s="223" t="str">
        <f>'Data - Western Balkan'!$I$17</f>
        <v>Q1 2025</v>
      </c>
      <c r="N1031" s="223">
        <f>'Data - Western Balkan'!$J$30</f>
        <v>0</v>
      </c>
    </row>
    <row r="1032" spans="1:14" x14ac:dyDescent="0.45">
      <c r="A1032" s="225">
        <f>'Overview and definitions'!$C$4</f>
        <v>0</v>
      </c>
      <c r="B1032" s="225">
        <f>'Overview and definitions'!$C$6</f>
        <v>0</v>
      </c>
      <c r="C1032" s="225">
        <f>'Overview and definitions'!$C$7</f>
        <v>0</v>
      </c>
      <c r="D1032" s="225" t="str">
        <f>'Data - Western Balkan'!$C$1</f>
        <v>Data questionnaire: Western Balkan</v>
      </c>
      <c r="E1032" s="223"/>
      <c r="F1032">
        <v>1031</v>
      </c>
      <c r="G1032" t="str">
        <f>'Data - Western Balkan'!$B$30</f>
        <v>3.2.</v>
      </c>
      <c r="H1032" s="225" t="s">
        <v>514</v>
      </c>
      <c r="I1032" s="225"/>
      <c r="J1032" s="225"/>
      <c r="K1032" s="225" t="s">
        <v>521</v>
      </c>
      <c r="L1032" t="s">
        <v>1330</v>
      </c>
      <c r="M1032" s="225" t="str">
        <f>'Data - Western Balkan'!$M$17</f>
        <v>Q2 2025</v>
      </c>
      <c r="N1032" s="225">
        <f>'Data - Western Balkan'!$N$30</f>
        <v>0</v>
      </c>
    </row>
    <row r="1033" spans="1:14" x14ac:dyDescent="0.45">
      <c r="A1033" s="223">
        <f>'Overview and definitions'!$C$4</f>
        <v>0</v>
      </c>
      <c r="B1033" s="223">
        <f>'Overview and definitions'!$C$6</f>
        <v>0</v>
      </c>
      <c r="C1033" s="223">
        <f>'Overview and definitions'!$C$7</f>
        <v>0</v>
      </c>
      <c r="D1033" s="223" t="str">
        <f>'Data - Western Balkan'!$C$1</f>
        <v>Data questionnaire: Western Balkan</v>
      </c>
      <c r="E1033" s="223"/>
      <c r="F1033">
        <v>1032</v>
      </c>
      <c r="G1033" t="str">
        <f>'Data - Western Balkan'!$B$30</f>
        <v>3.2.</v>
      </c>
      <c r="H1033" s="224" t="s">
        <v>514</v>
      </c>
      <c r="I1033" s="223"/>
      <c r="J1033" s="223"/>
      <c r="K1033" s="223" t="s">
        <v>521</v>
      </c>
      <c r="L1033" t="s">
        <v>1330</v>
      </c>
      <c r="M1033" s="223" t="str">
        <f>'Data - Western Balkan'!$Q$17</f>
        <v>Q3 2025</v>
      </c>
      <c r="N1033" s="223">
        <f>'Data - Western Balkan'!$R$30</f>
        <v>0</v>
      </c>
    </row>
    <row r="1034" spans="1:14" x14ac:dyDescent="0.45">
      <c r="A1034" s="225">
        <f>'Overview and definitions'!$C$4</f>
        <v>0</v>
      </c>
      <c r="B1034" s="225">
        <f>'Overview and definitions'!$C$6</f>
        <v>0</v>
      </c>
      <c r="C1034" s="225">
        <f>'Overview and definitions'!$C$7</f>
        <v>0</v>
      </c>
      <c r="D1034" s="225" t="str">
        <f>'Data - Western Balkan'!$C$1</f>
        <v>Data questionnaire: Western Balkan</v>
      </c>
      <c r="E1034" s="223"/>
      <c r="F1034">
        <v>1033</v>
      </c>
      <c r="G1034" t="str">
        <f>'Data - Western Balkan'!$B$31</f>
        <v>3.3.</v>
      </c>
      <c r="H1034" s="225" t="s">
        <v>514</v>
      </c>
      <c r="I1034" s="225"/>
      <c r="J1034" s="225"/>
      <c r="K1034" s="225" t="s">
        <v>585</v>
      </c>
      <c r="L1034" t="s">
        <v>1330</v>
      </c>
      <c r="M1034" s="225" t="str">
        <f>'Data - Western Balkan'!$E$17</f>
        <v>Q4 2024</v>
      </c>
      <c r="N1034" s="225">
        <f>'Data - Western Balkan'!$F$31</f>
        <v>0</v>
      </c>
    </row>
    <row r="1035" spans="1:14" x14ac:dyDescent="0.45">
      <c r="A1035" s="223">
        <f>'Overview and definitions'!$C$4</f>
        <v>0</v>
      </c>
      <c r="B1035" s="223">
        <f>'Overview and definitions'!$C$6</f>
        <v>0</v>
      </c>
      <c r="C1035" s="223">
        <f>'Overview and definitions'!$C$7</f>
        <v>0</v>
      </c>
      <c r="D1035" s="223" t="str">
        <f>'Data - Western Balkan'!$C$1</f>
        <v>Data questionnaire: Western Balkan</v>
      </c>
      <c r="E1035" s="223"/>
      <c r="F1035">
        <v>1034</v>
      </c>
      <c r="G1035" t="str">
        <f>'Data - Western Balkan'!$B$31</f>
        <v>3.3.</v>
      </c>
      <c r="H1035" s="224" t="s">
        <v>514</v>
      </c>
      <c r="I1035" s="223"/>
      <c r="J1035" s="223"/>
      <c r="K1035" s="223" t="s">
        <v>585</v>
      </c>
      <c r="L1035" t="s">
        <v>1330</v>
      </c>
      <c r="M1035" s="223" t="str">
        <f>'Data - Western Balkan'!$I$17</f>
        <v>Q1 2025</v>
      </c>
      <c r="N1035" s="223">
        <f>'Data - Western Balkan'!$J$31</f>
        <v>0</v>
      </c>
    </row>
    <row r="1036" spans="1:14" x14ac:dyDescent="0.45">
      <c r="A1036" s="225">
        <f>'Overview and definitions'!$C$4</f>
        <v>0</v>
      </c>
      <c r="B1036" s="225">
        <f>'Overview and definitions'!$C$6</f>
        <v>0</v>
      </c>
      <c r="C1036" s="225">
        <f>'Overview and definitions'!$C$7</f>
        <v>0</v>
      </c>
      <c r="D1036" s="225" t="str">
        <f>'Data - Western Balkan'!$C$1</f>
        <v>Data questionnaire: Western Balkan</v>
      </c>
      <c r="E1036" s="223"/>
      <c r="F1036">
        <v>1035</v>
      </c>
      <c r="G1036" t="str">
        <f>'Data - Western Balkan'!$B$31</f>
        <v>3.3.</v>
      </c>
      <c r="H1036" s="225" t="s">
        <v>514</v>
      </c>
      <c r="I1036" s="225"/>
      <c r="J1036" s="225"/>
      <c r="K1036" s="225" t="s">
        <v>585</v>
      </c>
      <c r="L1036" t="s">
        <v>1330</v>
      </c>
      <c r="M1036" s="225" t="str">
        <f>'Data - Western Balkan'!$M$17</f>
        <v>Q2 2025</v>
      </c>
      <c r="N1036" s="225">
        <f>'Data - Western Balkan'!$N$31</f>
        <v>0</v>
      </c>
    </row>
    <row r="1037" spans="1:14" x14ac:dyDescent="0.45">
      <c r="A1037" s="223">
        <f>'Overview and definitions'!$C$4</f>
        <v>0</v>
      </c>
      <c r="B1037" s="223">
        <f>'Overview and definitions'!$C$6</f>
        <v>0</v>
      </c>
      <c r="C1037" s="223">
        <f>'Overview and definitions'!$C$7</f>
        <v>0</v>
      </c>
      <c r="D1037" s="223" t="str">
        <f>'Data - Western Balkan'!$C$1</f>
        <v>Data questionnaire: Western Balkan</v>
      </c>
      <c r="E1037" s="223"/>
      <c r="F1037">
        <v>1036</v>
      </c>
      <c r="G1037" t="str">
        <f>'Data - Western Balkan'!$B$31</f>
        <v>3.3.</v>
      </c>
      <c r="H1037" s="224" t="s">
        <v>514</v>
      </c>
      <c r="I1037" s="223"/>
      <c r="J1037" s="223"/>
      <c r="K1037" s="223" t="s">
        <v>585</v>
      </c>
      <c r="L1037" t="s">
        <v>1330</v>
      </c>
      <c r="M1037" s="223" t="str">
        <f>'Data - Western Balkan'!$Q$17</f>
        <v>Q3 2025</v>
      </c>
      <c r="N1037" s="223">
        <f>'Data - Western Balkan'!$R$31</f>
        <v>0</v>
      </c>
    </row>
    <row r="1038" spans="1:14" x14ac:dyDescent="0.45">
      <c r="A1038" s="223">
        <f>'Overview and definitions'!$C$4</f>
        <v>0</v>
      </c>
      <c r="B1038" s="223">
        <f>'Overview and definitions'!$C$6</f>
        <v>0</v>
      </c>
      <c r="C1038" s="223">
        <f>'Overview and definitions'!$C$7</f>
        <v>0</v>
      </c>
      <c r="D1038" s="223" t="str">
        <f>'Data - connected objects'!C1</f>
        <v>Data questionnaire: Connected objects and devices</v>
      </c>
      <c r="E1038" s="223"/>
      <c r="F1038">
        <v>1037</v>
      </c>
      <c r="G1038">
        <f>'Data - connected objects'!$B$24</f>
        <v>0</v>
      </c>
      <c r="H1038" s="224" t="s">
        <v>1418</v>
      </c>
      <c r="I1038" s="223"/>
      <c r="J1038" s="223"/>
      <c r="K1038" s="223"/>
      <c r="M1038" s="223" t="str">
        <f>'Data - Western Balkan'!$Q$17</f>
        <v>Q3 2025</v>
      </c>
      <c r="N1038" s="249">
        <f>'Data - connected objects'!E25</f>
        <v>0</v>
      </c>
    </row>
  </sheetData>
  <dataConsolidate/>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J518"/>
  <sheetViews>
    <sheetView workbookViewId="0">
      <selection activeCell="C2" sqref="C2"/>
    </sheetView>
  </sheetViews>
  <sheetFormatPr defaultColWidth="11.3984375" defaultRowHeight="14.25" x14ac:dyDescent="0.45"/>
  <cols>
    <col min="1" max="1" width="32.59765625" customWidth="1"/>
    <col min="2" max="2" width="22" bestFit="1" customWidth="1"/>
    <col min="3" max="5" width="14.59765625" bestFit="1" customWidth="1"/>
    <col min="6" max="9" width="7.59765625" customWidth="1"/>
    <col min="10" max="10" width="14.3984375" bestFit="1" customWidth="1"/>
  </cols>
  <sheetData>
    <row r="1" spans="1:10" x14ac:dyDescent="0.45">
      <c r="A1" s="251" t="s">
        <v>1303</v>
      </c>
      <c r="B1" t="s">
        <v>1331</v>
      </c>
    </row>
    <row r="2" spans="1:10" x14ac:dyDescent="0.45">
      <c r="A2" s="251" t="s">
        <v>1301</v>
      </c>
      <c r="B2" t="s">
        <v>1331</v>
      </c>
    </row>
    <row r="3" spans="1:10" x14ac:dyDescent="0.45">
      <c r="A3" s="251" t="s">
        <v>1302</v>
      </c>
      <c r="B3" t="s">
        <v>1331</v>
      </c>
    </row>
    <row r="5" spans="1:10" x14ac:dyDescent="0.45">
      <c r="A5" s="251" t="s">
        <v>1332</v>
      </c>
      <c r="B5" s="251" t="s">
        <v>1333</v>
      </c>
    </row>
    <row r="6" spans="1:10" x14ac:dyDescent="0.45">
      <c r="A6" s="251" t="s">
        <v>1334</v>
      </c>
      <c r="B6" t="s">
        <v>480</v>
      </c>
      <c r="C6" t="s">
        <v>481</v>
      </c>
      <c r="D6" t="s">
        <v>479</v>
      </c>
      <c r="E6" t="s">
        <v>478</v>
      </c>
      <c r="F6" t="s">
        <v>529</v>
      </c>
      <c r="G6" t="s">
        <v>530</v>
      </c>
      <c r="H6" t="s">
        <v>531</v>
      </c>
      <c r="I6" t="s">
        <v>528</v>
      </c>
      <c r="J6" t="s">
        <v>1335</v>
      </c>
    </row>
    <row r="7" spans="1:10" x14ac:dyDescent="0.45">
      <c r="A7" s="1" t="s">
        <v>126</v>
      </c>
      <c r="F7">
        <v>0</v>
      </c>
      <c r="G7">
        <v>0</v>
      </c>
      <c r="H7">
        <v>0</v>
      </c>
      <c r="I7">
        <v>0</v>
      </c>
      <c r="J7">
        <v>0</v>
      </c>
    </row>
    <row r="8" spans="1:10" x14ac:dyDescent="0.45">
      <c r="A8" s="252" t="s">
        <v>585</v>
      </c>
      <c r="F8">
        <v>0</v>
      </c>
      <c r="G8">
        <v>0</v>
      </c>
      <c r="H8">
        <v>0</v>
      </c>
      <c r="I8">
        <v>0</v>
      </c>
      <c r="J8">
        <v>0</v>
      </c>
    </row>
    <row r="9" spans="1:10" x14ac:dyDescent="0.45">
      <c r="A9" s="253" t="s">
        <v>70</v>
      </c>
      <c r="F9">
        <v>0</v>
      </c>
      <c r="G9">
        <v>0</v>
      </c>
      <c r="H9">
        <v>0</v>
      </c>
      <c r="I9">
        <v>0</v>
      </c>
      <c r="J9">
        <v>0</v>
      </c>
    </row>
    <row r="10" spans="1:10" x14ac:dyDescent="0.45">
      <c r="A10" s="254" t="s">
        <v>1336</v>
      </c>
      <c r="F10">
        <v>0</v>
      </c>
      <c r="G10">
        <v>0</v>
      </c>
      <c r="H10">
        <v>0</v>
      </c>
      <c r="I10">
        <v>0</v>
      </c>
      <c r="J10">
        <v>0</v>
      </c>
    </row>
    <row r="11" spans="1:10" x14ac:dyDescent="0.45">
      <c r="A11" s="255" t="s">
        <v>1336</v>
      </c>
      <c r="F11">
        <v>0</v>
      </c>
      <c r="G11">
        <v>0</v>
      </c>
      <c r="H11">
        <v>0</v>
      </c>
      <c r="I11">
        <v>0</v>
      </c>
      <c r="J11">
        <v>0</v>
      </c>
    </row>
    <row r="12" spans="1:10" x14ac:dyDescent="0.45">
      <c r="A12" s="256" t="s">
        <v>605</v>
      </c>
      <c r="F12">
        <v>0</v>
      </c>
      <c r="G12">
        <v>0</v>
      </c>
      <c r="H12">
        <v>0</v>
      </c>
      <c r="I12">
        <v>0</v>
      </c>
      <c r="J12">
        <v>0</v>
      </c>
    </row>
    <row r="13" spans="1:10" x14ac:dyDescent="0.45">
      <c r="A13" s="256" t="s">
        <v>636</v>
      </c>
      <c r="F13">
        <v>0</v>
      </c>
      <c r="G13">
        <v>0</v>
      </c>
      <c r="H13">
        <v>0</v>
      </c>
      <c r="I13">
        <v>0</v>
      </c>
      <c r="J13">
        <v>0</v>
      </c>
    </row>
    <row r="14" spans="1:10" x14ac:dyDescent="0.45">
      <c r="A14" s="253" t="s">
        <v>1325</v>
      </c>
      <c r="F14">
        <v>0</v>
      </c>
      <c r="G14">
        <v>0</v>
      </c>
      <c r="H14">
        <v>0</v>
      </c>
      <c r="I14">
        <v>0</v>
      </c>
      <c r="J14">
        <v>0</v>
      </c>
    </row>
    <row r="15" spans="1:10" x14ac:dyDescent="0.45">
      <c r="A15" s="254" t="s">
        <v>1336</v>
      </c>
      <c r="F15">
        <v>0</v>
      </c>
      <c r="G15">
        <v>0</v>
      </c>
      <c r="H15">
        <v>0</v>
      </c>
      <c r="I15">
        <v>0</v>
      </c>
      <c r="J15">
        <v>0</v>
      </c>
    </row>
    <row r="16" spans="1:10" x14ac:dyDescent="0.45">
      <c r="A16" s="255" t="s">
        <v>1336</v>
      </c>
      <c r="F16">
        <v>0</v>
      </c>
      <c r="G16">
        <v>0</v>
      </c>
      <c r="H16">
        <v>0</v>
      </c>
      <c r="I16">
        <v>0</v>
      </c>
      <c r="J16">
        <v>0</v>
      </c>
    </row>
    <row r="17" spans="1:10" x14ac:dyDescent="0.45">
      <c r="A17" s="256" t="s">
        <v>711</v>
      </c>
      <c r="F17">
        <v>0</v>
      </c>
      <c r="G17">
        <v>0</v>
      </c>
      <c r="H17">
        <v>0</v>
      </c>
      <c r="I17">
        <v>0</v>
      </c>
      <c r="J17">
        <v>0</v>
      </c>
    </row>
    <row r="18" spans="1:10" x14ac:dyDescent="0.45">
      <c r="A18" s="253" t="s">
        <v>1330</v>
      </c>
      <c r="F18">
        <v>0</v>
      </c>
      <c r="G18">
        <v>0</v>
      </c>
      <c r="H18">
        <v>0</v>
      </c>
      <c r="I18">
        <v>0</v>
      </c>
      <c r="J18">
        <v>0</v>
      </c>
    </row>
    <row r="19" spans="1:10" x14ac:dyDescent="0.45">
      <c r="A19" s="254" t="s">
        <v>1336</v>
      </c>
      <c r="F19">
        <v>0</v>
      </c>
      <c r="G19">
        <v>0</v>
      </c>
      <c r="H19">
        <v>0</v>
      </c>
      <c r="I19">
        <v>0</v>
      </c>
      <c r="J19">
        <v>0</v>
      </c>
    </row>
    <row r="20" spans="1:10" x14ac:dyDescent="0.45">
      <c r="A20" s="255" t="s">
        <v>1336</v>
      </c>
      <c r="F20">
        <v>0</v>
      </c>
      <c r="G20">
        <v>0</v>
      </c>
      <c r="H20">
        <v>0</v>
      </c>
      <c r="I20">
        <v>0</v>
      </c>
      <c r="J20">
        <v>0</v>
      </c>
    </row>
    <row r="21" spans="1:10" x14ac:dyDescent="0.45">
      <c r="A21" s="256" t="s">
        <v>550</v>
      </c>
      <c r="F21">
        <v>0</v>
      </c>
      <c r="G21">
        <v>0</v>
      </c>
      <c r="H21">
        <v>0</v>
      </c>
      <c r="I21">
        <v>0</v>
      </c>
      <c r="J21">
        <v>0</v>
      </c>
    </row>
    <row r="22" spans="1:10" x14ac:dyDescent="0.45">
      <c r="A22" s="252" t="s">
        <v>773</v>
      </c>
      <c r="F22">
        <v>0</v>
      </c>
      <c r="G22">
        <v>0</v>
      </c>
      <c r="H22">
        <v>0</v>
      </c>
      <c r="I22">
        <v>0</v>
      </c>
      <c r="J22">
        <v>0</v>
      </c>
    </row>
    <row r="23" spans="1:10" x14ac:dyDescent="0.45">
      <c r="A23" s="253" t="s">
        <v>70</v>
      </c>
      <c r="F23">
        <v>0</v>
      </c>
      <c r="G23">
        <v>0</v>
      </c>
      <c r="H23">
        <v>0</v>
      </c>
      <c r="I23">
        <v>0</v>
      </c>
      <c r="J23">
        <v>0</v>
      </c>
    </row>
    <row r="24" spans="1:10" x14ac:dyDescent="0.45">
      <c r="A24" s="254" t="s">
        <v>1336</v>
      </c>
      <c r="F24">
        <v>0</v>
      </c>
      <c r="G24">
        <v>0</v>
      </c>
      <c r="H24">
        <v>0</v>
      </c>
      <c r="I24">
        <v>0</v>
      </c>
      <c r="J24">
        <v>0</v>
      </c>
    </row>
    <row r="25" spans="1:10" x14ac:dyDescent="0.45">
      <c r="A25" s="255" t="s">
        <v>1336</v>
      </c>
      <c r="F25">
        <v>0</v>
      </c>
      <c r="G25">
        <v>0</v>
      </c>
      <c r="H25">
        <v>0</v>
      </c>
      <c r="I25">
        <v>0</v>
      </c>
      <c r="J25">
        <v>0</v>
      </c>
    </row>
    <row r="26" spans="1:10" x14ac:dyDescent="0.45">
      <c r="A26" s="256" t="s">
        <v>603</v>
      </c>
      <c r="F26">
        <v>0</v>
      </c>
      <c r="G26">
        <v>0</v>
      </c>
      <c r="H26">
        <v>0</v>
      </c>
      <c r="I26">
        <v>0</v>
      </c>
      <c r="J26">
        <v>0</v>
      </c>
    </row>
    <row r="27" spans="1:10" x14ac:dyDescent="0.45">
      <c r="A27" s="256" t="s">
        <v>634</v>
      </c>
      <c r="F27">
        <v>0</v>
      </c>
      <c r="G27">
        <v>0</v>
      </c>
      <c r="H27">
        <v>0</v>
      </c>
      <c r="I27">
        <v>0</v>
      </c>
      <c r="J27">
        <v>0</v>
      </c>
    </row>
    <row r="28" spans="1:10" x14ac:dyDescent="0.45">
      <c r="A28" s="253" t="s">
        <v>1325</v>
      </c>
      <c r="F28">
        <v>0</v>
      </c>
      <c r="G28">
        <v>0</v>
      </c>
      <c r="H28">
        <v>0</v>
      </c>
      <c r="I28">
        <v>0</v>
      </c>
      <c r="J28">
        <v>0</v>
      </c>
    </row>
    <row r="29" spans="1:10" x14ac:dyDescent="0.45">
      <c r="A29" s="254" t="s">
        <v>1336</v>
      </c>
      <c r="F29">
        <v>0</v>
      </c>
      <c r="G29">
        <v>0</v>
      </c>
      <c r="H29">
        <v>0</v>
      </c>
      <c r="I29">
        <v>0</v>
      </c>
      <c r="J29">
        <v>0</v>
      </c>
    </row>
    <row r="30" spans="1:10" x14ac:dyDescent="0.45">
      <c r="A30" s="255" t="s">
        <v>1336</v>
      </c>
      <c r="F30">
        <v>0</v>
      </c>
      <c r="G30">
        <v>0</v>
      </c>
      <c r="H30">
        <v>0</v>
      </c>
      <c r="I30">
        <v>0</v>
      </c>
      <c r="J30">
        <v>0</v>
      </c>
    </row>
    <row r="31" spans="1:10" x14ac:dyDescent="0.45">
      <c r="A31" s="256" t="s">
        <v>706</v>
      </c>
      <c r="F31">
        <v>0</v>
      </c>
      <c r="G31">
        <v>0</v>
      </c>
      <c r="H31">
        <v>0</v>
      </c>
      <c r="I31">
        <v>0</v>
      </c>
      <c r="J31">
        <v>0</v>
      </c>
    </row>
    <row r="32" spans="1:10" x14ac:dyDescent="0.45">
      <c r="A32" s="256" t="s">
        <v>707</v>
      </c>
      <c r="F32">
        <v>0</v>
      </c>
      <c r="G32">
        <v>0</v>
      </c>
      <c r="H32">
        <v>0</v>
      </c>
      <c r="I32">
        <v>0</v>
      </c>
      <c r="J32">
        <v>0</v>
      </c>
    </row>
    <row r="33" spans="1:10" x14ac:dyDescent="0.45">
      <c r="A33" s="253" t="s">
        <v>1330</v>
      </c>
      <c r="F33">
        <v>0</v>
      </c>
      <c r="G33">
        <v>0</v>
      </c>
      <c r="H33">
        <v>0</v>
      </c>
      <c r="I33">
        <v>0</v>
      </c>
      <c r="J33">
        <v>0</v>
      </c>
    </row>
    <row r="34" spans="1:10" x14ac:dyDescent="0.45">
      <c r="A34" s="254" t="s">
        <v>1336</v>
      </c>
      <c r="F34">
        <v>0</v>
      </c>
      <c r="G34">
        <v>0</v>
      </c>
      <c r="H34">
        <v>0</v>
      </c>
      <c r="I34">
        <v>0</v>
      </c>
      <c r="J34">
        <v>0</v>
      </c>
    </row>
    <row r="35" spans="1:10" x14ac:dyDescent="0.45">
      <c r="A35" s="255" t="s">
        <v>1336</v>
      </c>
      <c r="F35">
        <v>0</v>
      </c>
      <c r="G35">
        <v>0</v>
      </c>
      <c r="H35">
        <v>0</v>
      </c>
      <c r="I35">
        <v>0</v>
      </c>
      <c r="J35">
        <v>0</v>
      </c>
    </row>
    <row r="36" spans="1:10" x14ac:dyDescent="0.45">
      <c r="A36" s="256" t="s">
        <v>772</v>
      </c>
      <c r="F36">
        <v>0</v>
      </c>
      <c r="G36">
        <v>0</v>
      </c>
      <c r="H36">
        <v>0</v>
      </c>
      <c r="I36">
        <v>0</v>
      </c>
      <c r="J36">
        <v>0</v>
      </c>
    </row>
    <row r="37" spans="1:10" x14ac:dyDescent="0.45">
      <c r="A37" s="256" t="s">
        <v>535</v>
      </c>
      <c r="F37">
        <v>0</v>
      </c>
      <c r="G37">
        <v>0</v>
      </c>
      <c r="H37">
        <v>0</v>
      </c>
      <c r="I37">
        <v>0</v>
      </c>
      <c r="J37">
        <v>0</v>
      </c>
    </row>
    <row r="38" spans="1:10" x14ac:dyDescent="0.45">
      <c r="A38" s="252" t="s">
        <v>521</v>
      </c>
      <c r="F38">
        <v>0</v>
      </c>
      <c r="G38">
        <v>0</v>
      </c>
      <c r="H38">
        <v>0</v>
      </c>
      <c r="I38">
        <v>0</v>
      </c>
      <c r="J38">
        <v>0</v>
      </c>
    </row>
    <row r="39" spans="1:10" x14ac:dyDescent="0.45">
      <c r="A39" s="253" t="s">
        <v>70</v>
      </c>
      <c r="F39">
        <v>0</v>
      </c>
      <c r="G39">
        <v>0</v>
      </c>
      <c r="H39">
        <v>0</v>
      </c>
      <c r="I39">
        <v>0</v>
      </c>
      <c r="J39">
        <v>0</v>
      </c>
    </row>
    <row r="40" spans="1:10" x14ac:dyDescent="0.45">
      <c r="A40" s="254" t="s">
        <v>1336</v>
      </c>
      <c r="F40">
        <v>0</v>
      </c>
      <c r="G40">
        <v>0</v>
      </c>
      <c r="H40">
        <v>0</v>
      </c>
      <c r="I40">
        <v>0</v>
      </c>
      <c r="J40">
        <v>0</v>
      </c>
    </row>
    <row r="41" spans="1:10" x14ac:dyDescent="0.45">
      <c r="A41" s="255" t="s">
        <v>1336</v>
      </c>
      <c r="F41">
        <v>0</v>
      </c>
      <c r="G41">
        <v>0</v>
      </c>
      <c r="H41">
        <v>0</v>
      </c>
      <c r="I41">
        <v>0</v>
      </c>
      <c r="J41">
        <v>0</v>
      </c>
    </row>
    <row r="42" spans="1:10" x14ac:dyDescent="0.45">
      <c r="A42" s="256" t="s">
        <v>604</v>
      </c>
      <c r="F42">
        <v>0</v>
      </c>
      <c r="G42">
        <v>0</v>
      </c>
      <c r="H42">
        <v>0</v>
      </c>
      <c r="I42">
        <v>0</v>
      </c>
      <c r="J42">
        <v>0</v>
      </c>
    </row>
    <row r="43" spans="1:10" x14ac:dyDescent="0.45">
      <c r="A43" s="256" t="s">
        <v>635</v>
      </c>
      <c r="F43">
        <v>0</v>
      </c>
      <c r="G43">
        <v>0</v>
      </c>
      <c r="H43">
        <v>0</v>
      </c>
      <c r="I43">
        <v>0</v>
      </c>
      <c r="J43">
        <v>0</v>
      </c>
    </row>
    <row r="44" spans="1:10" x14ac:dyDescent="0.45">
      <c r="A44" s="253" t="s">
        <v>1325</v>
      </c>
      <c r="F44">
        <v>0</v>
      </c>
      <c r="G44">
        <v>0</v>
      </c>
      <c r="H44">
        <v>0</v>
      </c>
      <c r="I44">
        <v>0</v>
      </c>
      <c r="J44">
        <v>0</v>
      </c>
    </row>
    <row r="45" spans="1:10" x14ac:dyDescent="0.45">
      <c r="A45" s="254" t="s">
        <v>1336</v>
      </c>
      <c r="F45">
        <v>0</v>
      </c>
      <c r="G45">
        <v>0</v>
      </c>
      <c r="H45">
        <v>0</v>
      </c>
      <c r="I45">
        <v>0</v>
      </c>
      <c r="J45">
        <v>0</v>
      </c>
    </row>
    <row r="46" spans="1:10" x14ac:dyDescent="0.45">
      <c r="A46" s="255" t="s">
        <v>1336</v>
      </c>
      <c r="F46">
        <v>0</v>
      </c>
      <c r="G46">
        <v>0</v>
      </c>
      <c r="H46">
        <v>0</v>
      </c>
      <c r="I46">
        <v>0</v>
      </c>
      <c r="J46">
        <v>0</v>
      </c>
    </row>
    <row r="47" spans="1:10" x14ac:dyDescent="0.45">
      <c r="A47" s="256" t="s">
        <v>709</v>
      </c>
      <c r="F47">
        <v>0</v>
      </c>
      <c r="G47">
        <v>0</v>
      </c>
      <c r="H47">
        <v>0</v>
      </c>
      <c r="I47">
        <v>0</v>
      </c>
      <c r="J47">
        <v>0</v>
      </c>
    </row>
    <row r="48" spans="1:10" x14ac:dyDescent="0.45">
      <c r="A48" s="253" t="s">
        <v>1330</v>
      </c>
      <c r="F48">
        <v>0</v>
      </c>
      <c r="G48">
        <v>0</v>
      </c>
      <c r="H48">
        <v>0</v>
      </c>
      <c r="I48">
        <v>0</v>
      </c>
      <c r="J48">
        <v>0</v>
      </c>
    </row>
    <row r="49" spans="1:10" x14ac:dyDescent="0.45">
      <c r="A49" s="254" t="s">
        <v>1336</v>
      </c>
      <c r="F49">
        <v>0</v>
      </c>
      <c r="G49">
        <v>0</v>
      </c>
      <c r="H49">
        <v>0</v>
      </c>
      <c r="I49">
        <v>0</v>
      </c>
      <c r="J49">
        <v>0</v>
      </c>
    </row>
    <row r="50" spans="1:10" x14ac:dyDescent="0.45">
      <c r="A50" s="255" t="s">
        <v>1336</v>
      </c>
      <c r="F50">
        <v>0</v>
      </c>
      <c r="G50">
        <v>0</v>
      </c>
      <c r="H50">
        <v>0</v>
      </c>
      <c r="I50">
        <v>0</v>
      </c>
      <c r="J50">
        <v>0</v>
      </c>
    </row>
    <row r="51" spans="1:10" x14ac:dyDescent="0.45">
      <c r="A51" s="256" t="s">
        <v>542</v>
      </c>
      <c r="F51">
        <v>0</v>
      </c>
      <c r="G51">
        <v>0</v>
      </c>
      <c r="H51">
        <v>0</v>
      </c>
      <c r="I51">
        <v>0</v>
      </c>
      <c r="J51">
        <v>0</v>
      </c>
    </row>
    <row r="52" spans="1:10" x14ac:dyDescent="0.45">
      <c r="A52" s="1" t="s">
        <v>1322</v>
      </c>
      <c r="F52">
        <v>0</v>
      </c>
      <c r="G52">
        <v>0</v>
      </c>
      <c r="H52">
        <v>0</v>
      </c>
      <c r="I52">
        <v>0</v>
      </c>
      <c r="J52">
        <v>0</v>
      </c>
    </row>
    <row r="53" spans="1:10" x14ac:dyDescent="0.45">
      <c r="A53" s="252" t="s">
        <v>585</v>
      </c>
      <c r="F53">
        <v>0</v>
      </c>
      <c r="G53">
        <v>0</v>
      </c>
      <c r="H53">
        <v>0</v>
      </c>
      <c r="I53">
        <v>0</v>
      </c>
      <c r="J53">
        <v>0</v>
      </c>
    </row>
    <row r="54" spans="1:10" x14ac:dyDescent="0.45">
      <c r="A54" s="253" t="s">
        <v>70</v>
      </c>
      <c r="F54">
        <v>0</v>
      </c>
      <c r="G54">
        <v>0</v>
      </c>
      <c r="H54">
        <v>0</v>
      </c>
      <c r="I54">
        <v>0</v>
      </c>
      <c r="J54">
        <v>0</v>
      </c>
    </row>
    <row r="55" spans="1:10" x14ac:dyDescent="0.45">
      <c r="A55" s="254" t="s">
        <v>1336</v>
      </c>
      <c r="F55">
        <v>0</v>
      </c>
      <c r="G55">
        <v>0</v>
      </c>
      <c r="H55">
        <v>0</v>
      </c>
      <c r="I55">
        <v>0</v>
      </c>
      <c r="J55">
        <v>0</v>
      </c>
    </row>
    <row r="56" spans="1:10" x14ac:dyDescent="0.45">
      <c r="A56" s="255" t="s">
        <v>1336</v>
      </c>
      <c r="F56">
        <v>0</v>
      </c>
      <c r="G56">
        <v>0</v>
      </c>
      <c r="H56">
        <v>0</v>
      </c>
      <c r="I56">
        <v>0</v>
      </c>
      <c r="J56">
        <v>0</v>
      </c>
    </row>
    <row r="57" spans="1:10" x14ac:dyDescent="0.45">
      <c r="A57" s="256" t="s">
        <v>626</v>
      </c>
      <c r="F57">
        <v>0</v>
      </c>
      <c r="G57">
        <v>0</v>
      </c>
      <c r="H57">
        <v>0</v>
      </c>
      <c r="I57">
        <v>0</v>
      </c>
      <c r="J57">
        <v>0</v>
      </c>
    </row>
    <row r="58" spans="1:10" x14ac:dyDescent="0.45">
      <c r="A58" s="256" t="s">
        <v>627</v>
      </c>
      <c r="F58">
        <v>0</v>
      </c>
      <c r="G58">
        <v>0</v>
      </c>
      <c r="H58">
        <v>0</v>
      </c>
      <c r="I58">
        <v>0</v>
      </c>
      <c r="J58">
        <v>0</v>
      </c>
    </row>
    <row r="59" spans="1:10" x14ac:dyDescent="0.45">
      <c r="A59" s="256" t="s">
        <v>628</v>
      </c>
      <c r="F59">
        <v>0</v>
      </c>
      <c r="G59">
        <v>0</v>
      </c>
      <c r="H59">
        <v>0</v>
      </c>
      <c r="I59">
        <v>0</v>
      </c>
      <c r="J59">
        <v>0</v>
      </c>
    </row>
    <row r="60" spans="1:10" x14ac:dyDescent="0.45">
      <c r="A60" s="252" t="s">
        <v>773</v>
      </c>
      <c r="F60">
        <v>0</v>
      </c>
      <c r="G60">
        <v>0</v>
      </c>
      <c r="H60">
        <v>0</v>
      </c>
      <c r="I60">
        <v>0</v>
      </c>
      <c r="J60">
        <v>0</v>
      </c>
    </row>
    <row r="61" spans="1:10" x14ac:dyDescent="0.45">
      <c r="A61" s="253" t="s">
        <v>70</v>
      </c>
      <c r="F61">
        <v>0</v>
      </c>
      <c r="G61">
        <v>0</v>
      </c>
      <c r="H61">
        <v>0</v>
      </c>
      <c r="I61">
        <v>0</v>
      </c>
      <c r="J61">
        <v>0</v>
      </c>
    </row>
    <row r="62" spans="1:10" x14ac:dyDescent="0.45">
      <c r="A62" s="254" t="s">
        <v>1336</v>
      </c>
      <c r="F62">
        <v>0</v>
      </c>
      <c r="G62">
        <v>0</v>
      </c>
      <c r="H62">
        <v>0</v>
      </c>
      <c r="I62">
        <v>0</v>
      </c>
      <c r="J62">
        <v>0</v>
      </c>
    </row>
    <row r="63" spans="1:10" x14ac:dyDescent="0.45">
      <c r="A63" s="255" t="s">
        <v>1336</v>
      </c>
      <c r="F63">
        <v>0</v>
      </c>
      <c r="G63">
        <v>0</v>
      </c>
      <c r="H63">
        <v>0</v>
      </c>
      <c r="I63">
        <v>0</v>
      </c>
      <c r="J63">
        <v>0</v>
      </c>
    </row>
    <row r="64" spans="1:10" x14ac:dyDescent="0.45">
      <c r="A64" s="256" t="s">
        <v>614</v>
      </c>
      <c r="F64">
        <v>0</v>
      </c>
      <c r="G64">
        <v>0</v>
      </c>
      <c r="H64">
        <v>0</v>
      </c>
      <c r="I64">
        <v>0</v>
      </c>
      <c r="J64">
        <v>0</v>
      </c>
    </row>
    <row r="65" spans="1:10" x14ac:dyDescent="0.45">
      <c r="A65" s="256" t="s">
        <v>617</v>
      </c>
      <c r="F65">
        <v>0</v>
      </c>
      <c r="G65">
        <v>0</v>
      </c>
      <c r="H65">
        <v>0</v>
      </c>
      <c r="I65">
        <v>0</v>
      </c>
      <c r="J65">
        <v>0</v>
      </c>
    </row>
    <row r="66" spans="1:10" x14ac:dyDescent="0.45">
      <c r="A66" s="256" t="s">
        <v>619</v>
      </c>
      <c r="F66">
        <v>0</v>
      </c>
      <c r="G66">
        <v>0</v>
      </c>
      <c r="H66">
        <v>0</v>
      </c>
      <c r="I66">
        <v>0</v>
      </c>
      <c r="J66">
        <v>0</v>
      </c>
    </row>
    <row r="67" spans="1:10" x14ac:dyDescent="0.45">
      <c r="A67" s="252" t="s">
        <v>521</v>
      </c>
      <c r="F67">
        <v>0</v>
      </c>
      <c r="G67">
        <v>0</v>
      </c>
      <c r="H67">
        <v>0</v>
      </c>
      <c r="I67">
        <v>0</v>
      </c>
      <c r="J67">
        <v>0</v>
      </c>
    </row>
    <row r="68" spans="1:10" x14ac:dyDescent="0.45">
      <c r="A68" s="253" t="s">
        <v>70</v>
      </c>
      <c r="F68">
        <v>0</v>
      </c>
      <c r="G68">
        <v>0</v>
      </c>
      <c r="H68">
        <v>0</v>
      </c>
      <c r="I68">
        <v>0</v>
      </c>
      <c r="J68">
        <v>0</v>
      </c>
    </row>
    <row r="69" spans="1:10" x14ac:dyDescent="0.45">
      <c r="A69" s="254" t="s">
        <v>1336</v>
      </c>
      <c r="F69">
        <v>0</v>
      </c>
      <c r="G69">
        <v>0</v>
      </c>
      <c r="H69">
        <v>0</v>
      </c>
      <c r="I69">
        <v>0</v>
      </c>
      <c r="J69">
        <v>0</v>
      </c>
    </row>
    <row r="70" spans="1:10" x14ac:dyDescent="0.45">
      <c r="A70" s="255" t="s">
        <v>1336</v>
      </c>
      <c r="F70">
        <v>0</v>
      </c>
      <c r="G70">
        <v>0</v>
      </c>
      <c r="H70">
        <v>0</v>
      </c>
      <c r="I70">
        <v>0</v>
      </c>
      <c r="J70">
        <v>0</v>
      </c>
    </row>
    <row r="71" spans="1:10" x14ac:dyDescent="0.45">
      <c r="A71" s="256" t="s">
        <v>622</v>
      </c>
      <c r="F71">
        <v>0</v>
      </c>
      <c r="G71">
        <v>0</v>
      </c>
      <c r="H71">
        <v>0</v>
      </c>
      <c r="I71">
        <v>0</v>
      </c>
      <c r="J71">
        <v>0</v>
      </c>
    </row>
    <row r="72" spans="1:10" x14ac:dyDescent="0.45">
      <c r="A72" s="256" t="s">
        <v>623</v>
      </c>
      <c r="F72">
        <v>0</v>
      </c>
      <c r="G72">
        <v>0</v>
      </c>
      <c r="H72">
        <v>0</v>
      </c>
      <c r="I72">
        <v>0</v>
      </c>
      <c r="J72">
        <v>0</v>
      </c>
    </row>
    <row r="73" spans="1:10" x14ac:dyDescent="0.45">
      <c r="A73" s="256" t="s">
        <v>624</v>
      </c>
      <c r="F73">
        <v>0</v>
      </c>
      <c r="G73">
        <v>0</v>
      </c>
      <c r="H73">
        <v>0</v>
      </c>
      <c r="I73">
        <v>0</v>
      </c>
      <c r="J73">
        <v>0</v>
      </c>
    </row>
    <row r="74" spans="1:10" x14ac:dyDescent="0.45">
      <c r="A74" s="1" t="s">
        <v>1321</v>
      </c>
      <c r="F74">
        <v>0</v>
      </c>
      <c r="G74">
        <v>0</v>
      </c>
      <c r="H74">
        <v>0</v>
      </c>
      <c r="I74">
        <v>0</v>
      </c>
      <c r="J74">
        <v>0</v>
      </c>
    </row>
    <row r="75" spans="1:10" x14ac:dyDescent="0.45">
      <c r="A75" s="252" t="s">
        <v>585</v>
      </c>
      <c r="F75">
        <v>0</v>
      </c>
      <c r="G75">
        <v>0</v>
      </c>
      <c r="H75">
        <v>0</v>
      </c>
      <c r="I75">
        <v>0</v>
      </c>
      <c r="J75">
        <v>0</v>
      </c>
    </row>
    <row r="76" spans="1:10" x14ac:dyDescent="0.45">
      <c r="A76" s="253" t="s">
        <v>70</v>
      </c>
      <c r="F76">
        <v>0</v>
      </c>
      <c r="G76">
        <v>0</v>
      </c>
      <c r="H76">
        <v>0</v>
      </c>
      <c r="I76">
        <v>0</v>
      </c>
      <c r="J76">
        <v>0</v>
      </c>
    </row>
    <row r="77" spans="1:10" x14ac:dyDescent="0.45">
      <c r="A77" s="254" t="s">
        <v>1336</v>
      </c>
      <c r="F77">
        <v>0</v>
      </c>
      <c r="G77">
        <v>0</v>
      </c>
      <c r="H77">
        <v>0</v>
      </c>
      <c r="I77">
        <v>0</v>
      </c>
      <c r="J77">
        <v>0</v>
      </c>
    </row>
    <row r="78" spans="1:10" x14ac:dyDescent="0.45">
      <c r="A78" s="255" t="s">
        <v>1336</v>
      </c>
      <c r="F78">
        <v>0</v>
      </c>
      <c r="G78">
        <v>0</v>
      </c>
      <c r="H78">
        <v>0</v>
      </c>
      <c r="I78">
        <v>0</v>
      </c>
      <c r="J78">
        <v>0</v>
      </c>
    </row>
    <row r="79" spans="1:10" x14ac:dyDescent="0.45">
      <c r="A79" s="256" t="s">
        <v>626</v>
      </c>
      <c r="F79">
        <v>0</v>
      </c>
      <c r="G79">
        <v>0</v>
      </c>
      <c r="H79">
        <v>0</v>
      </c>
      <c r="I79">
        <v>0</v>
      </c>
      <c r="J79">
        <v>0</v>
      </c>
    </row>
    <row r="80" spans="1:10" x14ac:dyDescent="0.45">
      <c r="A80" s="256" t="s">
        <v>627</v>
      </c>
      <c r="F80">
        <v>0</v>
      </c>
      <c r="G80">
        <v>0</v>
      </c>
      <c r="H80">
        <v>0</v>
      </c>
      <c r="I80">
        <v>0</v>
      </c>
      <c r="J80">
        <v>0</v>
      </c>
    </row>
    <row r="81" spans="1:10" x14ac:dyDescent="0.45">
      <c r="A81" s="256" t="s">
        <v>628</v>
      </c>
      <c r="F81">
        <v>0</v>
      </c>
      <c r="G81">
        <v>0</v>
      </c>
      <c r="H81">
        <v>0</v>
      </c>
      <c r="I81">
        <v>0</v>
      </c>
      <c r="J81">
        <v>0</v>
      </c>
    </row>
    <row r="82" spans="1:10" x14ac:dyDescent="0.45">
      <c r="A82" s="252" t="s">
        <v>773</v>
      </c>
      <c r="F82">
        <v>0</v>
      </c>
      <c r="G82">
        <v>0</v>
      </c>
      <c r="H82">
        <v>0</v>
      </c>
      <c r="I82">
        <v>0</v>
      </c>
      <c r="J82">
        <v>0</v>
      </c>
    </row>
    <row r="83" spans="1:10" x14ac:dyDescent="0.45">
      <c r="A83" s="253" t="s">
        <v>70</v>
      </c>
      <c r="F83">
        <v>0</v>
      </c>
      <c r="G83">
        <v>0</v>
      </c>
      <c r="H83">
        <v>0</v>
      </c>
      <c r="I83">
        <v>0</v>
      </c>
      <c r="J83">
        <v>0</v>
      </c>
    </row>
    <row r="84" spans="1:10" x14ac:dyDescent="0.45">
      <c r="A84" s="254" t="s">
        <v>1336</v>
      </c>
      <c r="F84">
        <v>0</v>
      </c>
      <c r="G84">
        <v>0</v>
      </c>
      <c r="H84">
        <v>0</v>
      </c>
      <c r="I84">
        <v>0</v>
      </c>
      <c r="J84">
        <v>0</v>
      </c>
    </row>
    <row r="85" spans="1:10" x14ac:dyDescent="0.45">
      <c r="A85" s="255" t="s">
        <v>1336</v>
      </c>
      <c r="F85">
        <v>0</v>
      </c>
      <c r="G85">
        <v>0</v>
      </c>
      <c r="H85">
        <v>0</v>
      </c>
      <c r="I85">
        <v>0</v>
      </c>
      <c r="J85">
        <v>0</v>
      </c>
    </row>
    <row r="86" spans="1:10" x14ac:dyDescent="0.45">
      <c r="A86" s="256" t="s">
        <v>614</v>
      </c>
      <c r="F86">
        <v>0</v>
      </c>
      <c r="G86">
        <v>0</v>
      </c>
      <c r="H86">
        <v>0</v>
      </c>
      <c r="I86">
        <v>0</v>
      </c>
      <c r="J86">
        <v>0</v>
      </c>
    </row>
    <row r="87" spans="1:10" x14ac:dyDescent="0.45">
      <c r="A87" s="256" t="s">
        <v>617</v>
      </c>
      <c r="F87">
        <v>0</v>
      </c>
      <c r="G87">
        <v>0</v>
      </c>
      <c r="H87">
        <v>0</v>
      </c>
      <c r="I87">
        <v>0</v>
      </c>
      <c r="J87">
        <v>0</v>
      </c>
    </row>
    <row r="88" spans="1:10" x14ac:dyDescent="0.45">
      <c r="A88" s="256" t="s">
        <v>619</v>
      </c>
      <c r="F88">
        <v>0</v>
      </c>
      <c r="G88">
        <v>0</v>
      </c>
      <c r="H88">
        <v>0</v>
      </c>
      <c r="I88">
        <v>0</v>
      </c>
      <c r="J88">
        <v>0</v>
      </c>
    </row>
    <row r="89" spans="1:10" x14ac:dyDescent="0.45">
      <c r="A89" s="252" t="s">
        <v>521</v>
      </c>
      <c r="F89">
        <v>0</v>
      </c>
      <c r="G89">
        <v>0</v>
      </c>
      <c r="H89">
        <v>0</v>
      </c>
      <c r="I89">
        <v>0</v>
      </c>
      <c r="J89">
        <v>0</v>
      </c>
    </row>
    <row r="90" spans="1:10" x14ac:dyDescent="0.45">
      <c r="A90" s="253" t="s">
        <v>70</v>
      </c>
      <c r="F90">
        <v>0</v>
      </c>
      <c r="G90">
        <v>0</v>
      </c>
      <c r="H90">
        <v>0</v>
      </c>
      <c r="I90">
        <v>0</v>
      </c>
      <c r="J90">
        <v>0</v>
      </c>
    </row>
    <row r="91" spans="1:10" x14ac:dyDescent="0.45">
      <c r="A91" s="254" t="s">
        <v>1336</v>
      </c>
      <c r="F91">
        <v>0</v>
      </c>
      <c r="G91">
        <v>0</v>
      </c>
      <c r="H91">
        <v>0</v>
      </c>
      <c r="I91">
        <v>0</v>
      </c>
      <c r="J91">
        <v>0</v>
      </c>
    </row>
    <row r="92" spans="1:10" x14ac:dyDescent="0.45">
      <c r="A92" s="255" t="s">
        <v>1336</v>
      </c>
      <c r="F92">
        <v>0</v>
      </c>
      <c r="G92">
        <v>0</v>
      </c>
      <c r="H92">
        <v>0</v>
      </c>
      <c r="I92">
        <v>0</v>
      </c>
      <c r="J92">
        <v>0</v>
      </c>
    </row>
    <row r="93" spans="1:10" x14ac:dyDescent="0.45">
      <c r="A93" s="256" t="s">
        <v>622</v>
      </c>
      <c r="F93">
        <v>0</v>
      </c>
      <c r="G93">
        <v>0</v>
      </c>
      <c r="H93">
        <v>0</v>
      </c>
      <c r="I93">
        <v>0</v>
      </c>
      <c r="J93">
        <v>0</v>
      </c>
    </row>
    <row r="94" spans="1:10" x14ac:dyDescent="0.45">
      <c r="A94" s="256" t="s">
        <v>623</v>
      </c>
      <c r="F94">
        <v>0</v>
      </c>
      <c r="G94">
        <v>0</v>
      </c>
      <c r="H94">
        <v>0</v>
      </c>
      <c r="I94">
        <v>0</v>
      </c>
      <c r="J94">
        <v>0</v>
      </c>
    </row>
    <row r="95" spans="1:10" x14ac:dyDescent="0.45">
      <c r="A95" s="256" t="s">
        <v>624</v>
      </c>
      <c r="F95">
        <v>0</v>
      </c>
      <c r="G95">
        <v>0</v>
      </c>
      <c r="H95">
        <v>0</v>
      </c>
      <c r="I95">
        <v>0</v>
      </c>
      <c r="J95">
        <v>0</v>
      </c>
    </row>
    <row r="96" spans="1:10" x14ac:dyDescent="0.45">
      <c r="A96" s="1" t="s">
        <v>514</v>
      </c>
      <c r="F96">
        <v>0</v>
      </c>
      <c r="G96">
        <v>0</v>
      </c>
      <c r="H96">
        <v>0</v>
      </c>
      <c r="I96">
        <v>0</v>
      </c>
      <c r="J96">
        <v>0</v>
      </c>
    </row>
    <row r="97" spans="1:10" x14ac:dyDescent="0.45">
      <c r="A97" s="252" t="s">
        <v>1318</v>
      </c>
      <c r="F97">
        <v>0</v>
      </c>
      <c r="G97">
        <v>0</v>
      </c>
      <c r="H97">
        <v>0</v>
      </c>
      <c r="I97">
        <v>0</v>
      </c>
      <c r="J97">
        <v>0</v>
      </c>
    </row>
    <row r="98" spans="1:10" x14ac:dyDescent="0.45">
      <c r="A98" s="253" t="s">
        <v>70</v>
      </c>
      <c r="F98">
        <v>0</v>
      </c>
      <c r="G98">
        <v>0</v>
      </c>
      <c r="H98">
        <v>0</v>
      </c>
      <c r="I98">
        <v>0</v>
      </c>
      <c r="J98">
        <v>0</v>
      </c>
    </row>
    <row r="99" spans="1:10" x14ac:dyDescent="0.45">
      <c r="A99" s="254" t="s">
        <v>1315</v>
      </c>
      <c r="F99">
        <v>0</v>
      </c>
      <c r="G99">
        <v>0</v>
      </c>
      <c r="H99">
        <v>0</v>
      </c>
      <c r="I99">
        <v>0</v>
      </c>
      <c r="J99">
        <v>0</v>
      </c>
    </row>
    <row r="100" spans="1:10" x14ac:dyDescent="0.45">
      <c r="A100" s="255" t="s">
        <v>1336</v>
      </c>
      <c r="F100">
        <v>0</v>
      </c>
      <c r="G100">
        <v>0</v>
      </c>
      <c r="H100">
        <v>0</v>
      </c>
      <c r="I100">
        <v>0</v>
      </c>
      <c r="J100">
        <v>0</v>
      </c>
    </row>
    <row r="101" spans="1:10" x14ac:dyDescent="0.45">
      <c r="A101" s="256" t="s">
        <v>586</v>
      </c>
      <c r="F101">
        <v>0</v>
      </c>
      <c r="G101">
        <v>0</v>
      </c>
      <c r="H101">
        <v>0</v>
      </c>
      <c r="I101">
        <v>0</v>
      </c>
      <c r="J101">
        <v>0</v>
      </c>
    </row>
    <row r="102" spans="1:10" x14ac:dyDescent="0.45">
      <c r="A102" s="254" t="s">
        <v>1336</v>
      </c>
      <c r="F102">
        <v>0</v>
      </c>
      <c r="G102">
        <v>0</v>
      </c>
      <c r="H102">
        <v>0</v>
      </c>
      <c r="I102">
        <v>0</v>
      </c>
      <c r="J102">
        <v>0</v>
      </c>
    </row>
    <row r="103" spans="1:10" x14ac:dyDescent="0.45">
      <c r="A103" s="255" t="s">
        <v>1336</v>
      </c>
      <c r="F103">
        <v>0</v>
      </c>
      <c r="G103">
        <v>0</v>
      </c>
      <c r="H103">
        <v>0</v>
      </c>
      <c r="I103">
        <v>0</v>
      </c>
      <c r="J103">
        <v>0</v>
      </c>
    </row>
    <row r="104" spans="1:10" x14ac:dyDescent="0.45">
      <c r="A104" s="256" t="s">
        <v>739</v>
      </c>
      <c r="F104">
        <v>0</v>
      </c>
      <c r="G104">
        <v>0</v>
      </c>
      <c r="H104">
        <v>0</v>
      </c>
      <c r="I104">
        <v>0</v>
      </c>
      <c r="J104">
        <v>0</v>
      </c>
    </row>
    <row r="105" spans="1:10" x14ac:dyDescent="0.45">
      <c r="A105" s="253" t="s">
        <v>667</v>
      </c>
      <c r="F105">
        <v>0</v>
      </c>
      <c r="G105">
        <v>0</v>
      </c>
      <c r="H105">
        <v>0</v>
      </c>
      <c r="I105">
        <v>0</v>
      </c>
      <c r="J105">
        <v>0</v>
      </c>
    </row>
    <row r="106" spans="1:10" x14ac:dyDescent="0.45">
      <c r="A106" s="254" t="s">
        <v>1336</v>
      </c>
      <c r="F106">
        <v>0</v>
      </c>
      <c r="G106">
        <v>0</v>
      </c>
      <c r="H106">
        <v>0</v>
      </c>
      <c r="I106">
        <v>0</v>
      </c>
      <c r="J106">
        <v>0</v>
      </c>
    </row>
    <row r="107" spans="1:10" x14ac:dyDescent="0.45">
      <c r="A107" s="255" t="s">
        <v>1336</v>
      </c>
      <c r="F107">
        <v>0</v>
      </c>
      <c r="G107">
        <v>0</v>
      </c>
      <c r="H107">
        <v>0</v>
      </c>
      <c r="I107">
        <v>0</v>
      </c>
      <c r="J107">
        <v>0</v>
      </c>
    </row>
    <row r="108" spans="1:10" x14ac:dyDescent="0.45">
      <c r="A108" s="256" t="s">
        <v>576</v>
      </c>
      <c r="F108">
        <v>0</v>
      </c>
      <c r="G108">
        <v>0</v>
      </c>
      <c r="H108">
        <v>0</v>
      </c>
      <c r="I108">
        <v>0</v>
      </c>
      <c r="J108">
        <v>0</v>
      </c>
    </row>
    <row r="109" spans="1:10" x14ac:dyDescent="0.45">
      <c r="A109" s="256" t="s">
        <v>598</v>
      </c>
      <c r="F109">
        <v>0</v>
      </c>
      <c r="G109">
        <v>0</v>
      </c>
      <c r="H109">
        <v>0</v>
      </c>
      <c r="I109">
        <v>0</v>
      </c>
      <c r="J109">
        <v>0</v>
      </c>
    </row>
    <row r="110" spans="1:10" x14ac:dyDescent="0.45">
      <c r="A110" s="253" t="s">
        <v>1330</v>
      </c>
      <c r="F110">
        <v>0</v>
      </c>
      <c r="G110">
        <v>0</v>
      </c>
      <c r="H110">
        <v>0</v>
      </c>
      <c r="I110">
        <v>0</v>
      </c>
      <c r="J110">
        <v>0</v>
      </c>
    </row>
    <row r="111" spans="1:10" x14ac:dyDescent="0.45">
      <c r="A111" s="254" t="s">
        <v>1336</v>
      </c>
      <c r="F111">
        <v>0</v>
      </c>
      <c r="G111">
        <v>0</v>
      </c>
      <c r="H111">
        <v>0</v>
      </c>
      <c r="I111">
        <v>0</v>
      </c>
      <c r="J111">
        <v>0</v>
      </c>
    </row>
    <row r="112" spans="1:10" x14ac:dyDescent="0.45">
      <c r="A112" s="255" t="s">
        <v>1336</v>
      </c>
      <c r="F112">
        <v>0</v>
      </c>
      <c r="G112">
        <v>0</v>
      </c>
      <c r="H112">
        <v>0</v>
      </c>
      <c r="I112">
        <v>0</v>
      </c>
      <c r="J112">
        <v>0</v>
      </c>
    </row>
    <row r="113" spans="1:10" x14ac:dyDescent="0.45">
      <c r="A113" s="256" t="s">
        <v>578</v>
      </c>
      <c r="F113">
        <v>0</v>
      </c>
      <c r="G113">
        <v>0</v>
      </c>
      <c r="H113">
        <v>0</v>
      </c>
      <c r="I113">
        <v>0</v>
      </c>
      <c r="J113">
        <v>0</v>
      </c>
    </row>
    <row r="114" spans="1:10" x14ac:dyDescent="0.45">
      <c r="A114" s="252" t="s">
        <v>585</v>
      </c>
      <c r="F114">
        <v>0</v>
      </c>
      <c r="G114">
        <v>0</v>
      </c>
      <c r="H114">
        <v>0</v>
      </c>
      <c r="I114">
        <v>0</v>
      </c>
      <c r="J114">
        <v>0</v>
      </c>
    </row>
    <row r="115" spans="1:10" x14ac:dyDescent="0.45">
      <c r="A115" s="253" t="s">
        <v>70</v>
      </c>
      <c r="F115">
        <v>0</v>
      </c>
      <c r="G115">
        <v>0</v>
      </c>
      <c r="H115">
        <v>0</v>
      </c>
      <c r="I115">
        <v>0</v>
      </c>
      <c r="J115">
        <v>0</v>
      </c>
    </row>
    <row r="116" spans="1:10" x14ac:dyDescent="0.45">
      <c r="A116" s="254" t="s">
        <v>1315</v>
      </c>
      <c r="F116">
        <v>0</v>
      </c>
      <c r="G116">
        <v>0</v>
      </c>
      <c r="H116">
        <v>0</v>
      </c>
      <c r="I116">
        <v>0</v>
      </c>
      <c r="J116">
        <v>0</v>
      </c>
    </row>
    <row r="117" spans="1:10" x14ac:dyDescent="0.45">
      <c r="A117" s="255" t="s">
        <v>1336</v>
      </c>
      <c r="F117">
        <v>0</v>
      </c>
      <c r="G117">
        <v>0</v>
      </c>
      <c r="H117">
        <v>0</v>
      </c>
      <c r="I117">
        <v>0</v>
      </c>
      <c r="J117">
        <v>0</v>
      </c>
    </row>
    <row r="118" spans="1:10" x14ac:dyDescent="0.45">
      <c r="A118" s="256" t="s">
        <v>584</v>
      </c>
      <c r="F118">
        <v>0</v>
      </c>
      <c r="G118">
        <v>0</v>
      </c>
      <c r="H118">
        <v>0</v>
      </c>
      <c r="I118">
        <v>0</v>
      </c>
      <c r="J118">
        <v>0</v>
      </c>
    </row>
    <row r="119" spans="1:10" x14ac:dyDescent="0.45">
      <c r="A119" s="254" t="s">
        <v>551</v>
      </c>
      <c r="F119">
        <v>0</v>
      </c>
      <c r="G119">
        <v>0</v>
      </c>
      <c r="H119">
        <v>0</v>
      </c>
      <c r="I119">
        <v>0</v>
      </c>
      <c r="J119">
        <v>0</v>
      </c>
    </row>
    <row r="120" spans="1:10" x14ac:dyDescent="0.45">
      <c r="A120" s="255" t="s">
        <v>592</v>
      </c>
      <c r="F120">
        <v>0</v>
      </c>
      <c r="G120">
        <v>0</v>
      </c>
      <c r="H120">
        <v>0</v>
      </c>
      <c r="I120">
        <v>0</v>
      </c>
      <c r="J120">
        <v>0</v>
      </c>
    </row>
    <row r="121" spans="1:10" x14ac:dyDescent="0.45">
      <c r="A121" s="256" t="s">
        <v>574</v>
      </c>
      <c r="F121">
        <v>0</v>
      </c>
      <c r="G121">
        <v>0</v>
      </c>
      <c r="H121">
        <v>0</v>
      </c>
      <c r="I121">
        <v>0</v>
      </c>
      <c r="J121">
        <v>0</v>
      </c>
    </row>
    <row r="122" spans="1:10" x14ac:dyDescent="0.45">
      <c r="A122" s="255" t="s">
        <v>575</v>
      </c>
      <c r="F122">
        <v>0</v>
      </c>
      <c r="G122">
        <v>0</v>
      </c>
      <c r="H122">
        <v>0</v>
      </c>
      <c r="I122">
        <v>0</v>
      </c>
      <c r="J122">
        <v>0</v>
      </c>
    </row>
    <row r="123" spans="1:10" x14ac:dyDescent="0.45">
      <c r="A123" s="256" t="s">
        <v>568</v>
      </c>
      <c r="F123">
        <v>0</v>
      </c>
      <c r="G123">
        <v>0</v>
      </c>
      <c r="H123">
        <v>0</v>
      </c>
      <c r="I123">
        <v>0</v>
      </c>
      <c r="J123">
        <v>0</v>
      </c>
    </row>
    <row r="124" spans="1:10" x14ac:dyDescent="0.45">
      <c r="A124" s="255" t="s">
        <v>1316</v>
      </c>
      <c r="F124">
        <v>0</v>
      </c>
      <c r="G124">
        <v>0</v>
      </c>
      <c r="H124">
        <v>0</v>
      </c>
      <c r="I124">
        <v>0</v>
      </c>
      <c r="J124">
        <v>0</v>
      </c>
    </row>
    <row r="125" spans="1:10" x14ac:dyDescent="0.45">
      <c r="A125" s="256" t="s">
        <v>577</v>
      </c>
      <c r="F125">
        <v>0</v>
      </c>
      <c r="G125">
        <v>0</v>
      </c>
      <c r="H125">
        <v>0</v>
      </c>
      <c r="I125">
        <v>0</v>
      </c>
      <c r="J125">
        <v>0</v>
      </c>
    </row>
    <row r="126" spans="1:10" x14ac:dyDescent="0.45">
      <c r="A126" s="255" t="s">
        <v>169</v>
      </c>
      <c r="F126">
        <v>0</v>
      </c>
      <c r="G126">
        <v>0</v>
      </c>
      <c r="H126">
        <v>0</v>
      </c>
      <c r="I126">
        <v>0</v>
      </c>
      <c r="J126">
        <v>0</v>
      </c>
    </row>
    <row r="127" spans="1:10" x14ac:dyDescent="0.45">
      <c r="A127" s="256" t="s">
        <v>561</v>
      </c>
      <c r="F127">
        <v>0</v>
      </c>
      <c r="G127">
        <v>0</v>
      </c>
      <c r="H127">
        <v>0</v>
      </c>
      <c r="I127">
        <v>0</v>
      </c>
      <c r="J127">
        <v>0</v>
      </c>
    </row>
    <row r="128" spans="1:10" x14ac:dyDescent="0.45">
      <c r="A128" s="254" t="s">
        <v>1336</v>
      </c>
      <c r="F128">
        <v>0</v>
      </c>
      <c r="G128">
        <v>0</v>
      </c>
      <c r="H128">
        <v>0</v>
      </c>
      <c r="I128">
        <v>0</v>
      </c>
      <c r="J128">
        <v>0</v>
      </c>
    </row>
    <row r="129" spans="1:10" x14ac:dyDescent="0.45">
      <c r="A129" s="255" t="s">
        <v>1336</v>
      </c>
      <c r="F129">
        <v>0</v>
      </c>
      <c r="G129">
        <v>0</v>
      </c>
      <c r="H129">
        <v>0</v>
      </c>
      <c r="I129">
        <v>0</v>
      </c>
      <c r="J129">
        <v>0</v>
      </c>
    </row>
    <row r="130" spans="1:10" x14ac:dyDescent="0.45">
      <c r="A130" s="256" t="s">
        <v>733</v>
      </c>
      <c r="F130">
        <v>0</v>
      </c>
      <c r="G130">
        <v>0</v>
      </c>
      <c r="H130">
        <v>0</v>
      </c>
      <c r="I130">
        <v>0</v>
      </c>
      <c r="J130">
        <v>0</v>
      </c>
    </row>
    <row r="131" spans="1:10" x14ac:dyDescent="0.45">
      <c r="A131" s="256" t="s">
        <v>735</v>
      </c>
      <c r="F131">
        <v>0</v>
      </c>
      <c r="G131">
        <v>0</v>
      </c>
      <c r="H131">
        <v>0</v>
      </c>
      <c r="I131">
        <v>0</v>
      </c>
      <c r="J131">
        <v>0</v>
      </c>
    </row>
    <row r="132" spans="1:10" x14ac:dyDescent="0.45">
      <c r="A132" s="256" t="s">
        <v>737</v>
      </c>
      <c r="F132">
        <v>0</v>
      </c>
      <c r="G132">
        <v>0</v>
      </c>
      <c r="H132">
        <v>0</v>
      </c>
      <c r="I132">
        <v>0</v>
      </c>
      <c r="J132">
        <v>0</v>
      </c>
    </row>
    <row r="133" spans="1:10" x14ac:dyDescent="0.45">
      <c r="A133" s="256" t="s">
        <v>749</v>
      </c>
      <c r="F133">
        <v>0</v>
      </c>
      <c r="G133">
        <v>0</v>
      </c>
      <c r="H133">
        <v>0</v>
      </c>
      <c r="I133">
        <v>0</v>
      </c>
      <c r="J133">
        <v>0</v>
      </c>
    </row>
    <row r="134" spans="1:10" x14ac:dyDescent="0.45">
      <c r="A134" s="256" t="s">
        <v>750</v>
      </c>
      <c r="F134">
        <v>0</v>
      </c>
      <c r="G134">
        <v>0</v>
      </c>
      <c r="H134">
        <v>0</v>
      </c>
      <c r="I134">
        <v>0</v>
      </c>
      <c r="J134">
        <v>0</v>
      </c>
    </row>
    <row r="135" spans="1:10" x14ac:dyDescent="0.45">
      <c r="A135" s="256" t="s">
        <v>751</v>
      </c>
      <c r="F135">
        <v>0</v>
      </c>
      <c r="G135">
        <v>0</v>
      </c>
      <c r="H135">
        <v>0</v>
      </c>
      <c r="I135">
        <v>0</v>
      </c>
      <c r="J135">
        <v>0</v>
      </c>
    </row>
    <row r="136" spans="1:10" x14ac:dyDescent="0.45">
      <c r="A136" s="256" t="s">
        <v>647</v>
      </c>
      <c r="F136">
        <v>0</v>
      </c>
      <c r="G136">
        <v>0</v>
      </c>
      <c r="H136">
        <v>0</v>
      </c>
      <c r="I136">
        <v>0</v>
      </c>
      <c r="J136">
        <v>0</v>
      </c>
    </row>
    <row r="137" spans="1:10" x14ac:dyDescent="0.45">
      <c r="A137" s="256" t="s">
        <v>655</v>
      </c>
      <c r="F137">
        <v>0</v>
      </c>
      <c r="G137">
        <v>0</v>
      </c>
      <c r="H137">
        <v>0</v>
      </c>
      <c r="I137">
        <v>0</v>
      </c>
      <c r="J137">
        <v>0</v>
      </c>
    </row>
    <row r="138" spans="1:10" x14ac:dyDescent="0.45">
      <c r="A138" s="256" t="s">
        <v>661</v>
      </c>
      <c r="F138">
        <v>0</v>
      </c>
      <c r="G138">
        <v>0</v>
      </c>
      <c r="H138">
        <v>0</v>
      </c>
      <c r="I138">
        <v>0</v>
      </c>
      <c r="J138">
        <v>0</v>
      </c>
    </row>
    <row r="139" spans="1:10" x14ac:dyDescent="0.45">
      <c r="A139" s="256" t="s">
        <v>662</v>
      </c>
      <c r="F139">
        <v>0</v>
      </c>
      <c r="G139">
        <v>0</v>
      </c>
      <c r="H139">
        <v>0</v>
      </c>
      <c r="I139">
        <v>0</v>
      </c>
      <c r="J139">
        <v>0</v>
      </c>
    </row>
    <row r="140" spans="1:10" x14ac:dyDescent="0.45">
      <c r="A140" s="256" t="s">
        <v>663</v>
      </c>
      <c r="F140">
        <v>0</v>
      </c>
      <c r="G140">
        <v>0</v>
      </c>
      <c r="H140">
        <v>0</v>
      </c>
      <c r="I140">
        <v>0</v>
      </c>
      <c r="J140">
        <v>0</v>
      </c>
    </row>
    <row r="141" spans="1:10" x14ac:dyDescent="0.45">
      <c r="A141" s="256" t="s">
        <v>684</v>
      </c>
      <c r="F141">
        <v>0</v>
      </c>
      <c r="G141">
        <v>0</v>
      </c>
      <c r="H141">
        <v>0</v>
      </c>
      <c r="I141">
        <v>0</v>
      </c>
      <c r="J141">
        <v>0</v>
      </c>
    </row>
    <row r="142" spans="1:10" x14ac:dyDescent="0.45">
      <c r="A142" s="256" t="s">
        <v>693</v>
      </c>
      <c r="F142">
        <v>0</v>
      </c>
      <c r="G142">
        <v>0</v>
      </c>
      <c r="H142">
        <v>0</v>
      </c>
      <c r="I142">
        <v>0</v>
      </c>
      <c r="J142">
        <v>0</v>
      </c>
    </row>
    <row r="143" spans="1:10" x14ac:dyDescent="0.45">
      <c r="A143" s="256" t="s">
        <v>700</v>
      </c>
      <c r="F143">
        <v>0</v>
      </c>
      <c r="G143">
        <v>0</v>
      </c>
      <c r="H143">
        <v>0</v>
      </c>
      <c r="I143">
        <v>0</v>
      </c>
      <c r="J143">
        <v>0</v>
      </c>
    </row>
    <row r="144" spans="1:10" x14ac:dyDescent="0.45">
      <c r="A144" s="253" t="s">
        <v>1325</v>
      </c>
      <c r="F144">
        <v>0</v>
      </c>
      <c r="G144">
        <v>0</v>
      </c>
      <c r="H144">
        <v>0</v>
      </c>
      <c r="I144">
        <v>0</v>
      </c>
      <c r="J144">
        <v>0</v>
      </c>
    </row>
    <row r="145" spans="1:10" x14ac:dyDescent="0.45">
      <c r="A145" s="254" t="s">
        <v>1336</v>
      </c>
      <c r="F145">
        <v>0</v>
      </c>
      <c r="G145">
        <v>0</v>
      </c>
      <c r="H145">
        <v>0</v>
      </c>
      <c r="I145">
        <v>0</v>
      </c>
      <c r="J145">
        <v>0</v>
      </c>
    </row>
    <row r="146" spans="1:10" x14ac:dyDescent="0.45">
      <c r="A146" s="255" t="s">
        <v>1336</v>
      </c>
      <c r="F146">
        <v>0</v>
      </c>
      <c r="G146">
        <v>0</v>
      </c>
      <c r="H146">
        <v>0</v>
      </c>
      <c r="I146">
        <v>0</v>
      </c>
      <c r="J146">
        <v>0</v>
      </c>
    </row>
    <row r="147" spans="1:10" x14ac:dyDescent="0.45">
      <c r="A147" s="256" t="s">
        <v>711</v>
      </c>
      <c r="F147">
        <v>0</v>
      </c>
      <c r="G147">
        <v>0</v>
      </c>
      <c r="H147">
        <v>0</v>
      </c>
      <c r="I147">
        <v>0</v>
      </c>
      <c r="J147">
        <v>0</v>
      </c>
    </row>
    <row r="148" spans="1:10" x14ac:dyDescent="0.45">
      <c r="A148" s="253" t="s">
        <v>667</v>
      </c>
      <c r="F148">
        <v>0</v>
      </c>
      <c r="G148">
        <v>0</v>
      </c>
      <c r="H148">
        <v>0</v>
      </c>
      <c r="I148">
        <v>0</v>
      </c>
      <c r="J148">
        <v>0</v>
      </c>
    </row>
    <row r="149" spans="1:10" x14ac:dyDescent="0.45">
      <c r="A149" s="254" t="s">
        <v>1336</v>
      </c>
      <c r="F149">
        <v>0</v>
      </c>
      <c r="G149">
        <v>0</v>
      </c>
      <c r="H149">
        <v>0</v>
      </c>
      <c r="I149">
        <v>0</v>
      </c>
      <c r="J149">
        <v>0</v>
      </c>
    </row>
    <row r="150" spans="1:10" x14ac:dyDescent="0.45">
      <c r="A150" s="255" t="s">
        <v>1336</v>
      </c>
      <c r="F150">
        <v>0</v>
      </c>
      <c r="G150">
        <v>0</v>
      </c>
      <c r="H150">
        <v>0</v>
      </c>
      <c r="I150">
        <v>0</v>
      </c>
      <c r="J150">
        <v>0</v>
      </c>
    </row>
    <row r="151" spans="1:10" x14ac:dyDescent="0.45">
      <c r="A151" s="256" t="s">
        <v>569</v>
      </c>
      <c r="F151">
        <v>0</v>
      </c>
      <c r="G151">
        <v>0</v>
      </c>
      <c r="H151">
        <v>0</v>
      </c>
      <c r="I151">
        <v>0</v>
      </c>
      <c r="J151">
        <v>0</v>
      </c>
    </row>
    <row r="152" spans="1:10" x14ac:dyDescent="0.45">
      <c r="A152" s="256" t="s">
        <v>597</v>
      </c>
      <c r="F152">
        <v>0</v>
      </c>
      <c r="G152">
        <v>0</v>
      </c>
      <c r="H152">
        <v>0</v>
      </c>
      <c r="I152">
        <v>0</v>
      </c>
      <c r="J152">
        <v>0</v>
      </c>
    </row>
    <row r="153" spans="1:10" x14ac:dyDescent="0.45">
      <c r="A153" s="256" t="s">
        <v>625</v>
      </c>
      <c r="F153">
        <v>0</v>
      </c>
      <c r="G153">
        <v>0</v>
      </c>
      <c r="H153">
        <v>0</v>
      </c>
      <c r="I153">
        <v>0</v>
      </c>
      <c r="J153">
        <v>0</v>
      </c>
    </row>
    <row r="154" spans="1:10" x14ac:dyDescent="0.45">
      <c r="A154" s="256" t="s">
        <v>674</v>
      </c>
      <c r="F154">
        <v>0</v>
      </c>
      <c r="G154">
        <v>0</v>
      </c>
      <c r="H154">
        <v>0</v>
      </c>
      <c r="I154">
        <v>0</v>
      </c>
      <c r="J154">
        <v>0</v>
      </c>
    </row>
    <row r="155" spans="1:10" x14ac:dyDescent="0.45">
      <c r="A155" s="253" t="s">
        <v>1330</v>
      </c>
      <c r="F155">
        <v>0</v>
      </c>
      <c r="G155">
        <v>0</v>
      </c>
      <c r="H155">
        <v>0</v>
      </c>
      <c r="I155">
        <v>0</v>
      </c>
      <c r="J155">
        <v>0</v>
      </c>
    </row>
    <row r="156" spans="1:10" x14ac:dyDescent="0.45">
      <c r="A156" s="254" t="s">
        <v>1336</v>
      </c>
      <c r="F156">
        <v>0</v>
      </c>
      <c r="G156">
        <v>0</v>
      </c>
      <c r="H156">
        <v>0</v>
      </c>
      <c r="I156">
        <v>0</v>
      </c>
      <c r="J156">
        <v>0</v>
      </c>
    </row>
    <row r="157" spans="1:10" x14ac:dyDescent="0.45">
      <c r="A157" s="255" t="s">
        <v>1336</v>
      </c>
      <c r="F157">
        <v>0</v>
      </c>
      <c r="G157">
        <v>0</v>
      </c>
      <c r="H157">
        <v>0</v>
      </c>
      <c r="I157">
        <v>0</v>
      </c>
      <c r="J157">
        <v>0</v>
      </c>
    </row>
    <row r="158" spans="1:10" x14ac:dyDescent="0.45">
      <c r="A158" s="256" t="s">
        <v>550</v>
      </c>
      <c r="F158">
        <v>0</v>
      </c>
      <c r="G158">
        <v>0</v>
      </c>
      <c r="H158">
        <v>0</v>
      </c>
      <c r="I158">
        <v>0</v>
      </c>
      <c r="J158">
        <v>0</v>
      </c>
    </row>
    <row r="159" spans="1:10" x14ac:dyDescent="0.45">
      <c r="A159" s="256" t="s">
        <v>631</v>
      </c>
      <c r="F159">
        <v>0</v>
      </c>
      <c r="G159">
        <v>0</v>
      </c>
      <c r="H159">
        <v>0</v>
      </c>
      <c r="I159">
        <v>0</v>
      </c>
      <c r="J159">
        <v>0</v>
      </c>
    </row>
    <row r="160" spans="1:10" x14ac:dyDescent="0.45">
      <c r="A160" s="252" t="s">
        <v>773</v>
      </c>
      <c r="F160">
        <v>0</v>
      </c>
      <c r="G160">
        <v>0</v>
      </c>
      <c r="H160">
        <v>0</v>
      </c>
      <c r="I160">
        <v>0</v>
      </c>
      <c r="J160">
        <v>0</v>
      </c>
    </row>
    <row r="161" spans="1:10" x14ac:dyDescent="0.45">
      <c r="A161" s="253" t="s">
        <v>70</v>
      </c>
      <c r="F161">
        <v>0</v>
      </c>
      <c r="G161">
        <v>0</v>
      </c>
      <c r="H161">
        <v>0</v>
      </c>
      <c r="I161">
        <v>0</v>
      </c>
      <c r="J161">
        <v>0</v>
      </c>
    </row>
    <row r="162" spans="1:10" x14ac:dyDescent="0.45">
      <c r="A162" s="254" t="s">
        <v>1315</v>
      </c>
      <c r="F162">
        <v>0</v>
      </c>
      <c r="G162">
        <v>0</v>
      </c>
      <c r="H162">
        <v>0</v>
      </c>
      <c r="I162">
        <v>0</v>
      </c>
      <c r="J162">
        <v>0</v>
      </c>
    </row>
    <row r="163" spans="1:10" x14ac:dyDescent="0.45">
      <c r="A163" s="255" t="s">
        <v>1336</v>
      </c>
      <c r="F163">
        <v>0</v>
      </c>
      <c r="G163">
        <v>0</v>
      </c>
      <c r="H163">
        <v>0</v>
      </c>
      <c r="I163">
        <v>0</v>
      </c>
      <c r="J163">
        <v>0</v>
      </c>
    </row>
    <row r="164" spans="1:10" x14ac:dyDescent="0.45">
      <c r="A164" s="256" t="s">
        <v>580</v>
      </c>
      <c r="F164">
        <v>0</v>
      </c>
      <c r="G164">
        <v>0</v>
      </c>
      <c r="H164">
        <v>0</v>
      </c>
      <c r="I164">
        <v>0</v>
      </c>
      <c r="J164">
        <v>0</v>
      </c>
    </row>
    <row r="165" spans="1:10" x14ac:dyDescent="0.45">
      <c r="A165" s="256" t="s">
        <v>582</v>
      </c>
      <c r="F165">
        <v>0</v>
      </c>
      <c r="G165">
        <v>0</v>
      </c>
      <c r="H165">
        <v>0</v>
      </c>
      <c r="I165">
        <v>0</v>
      </c>
      <c r="J165">
        <v>0</v>
      </c>
    </row>
    <row r="166" spans="1:10" x14ac:dyDescent="0.45">
      <c r="A166" s="254" t="s">
        <v>551</v>
      </c>
      <c r="F166">
        <v>0</v>
      </c>
      <c r="G166">
        <v>0</v>
      </c>
      <c r="H166">
        <v>0</v>
      </c>
      <c r="I166">
        <v>0</v>
      </c>
      <c r="J166">
        <v>0</v>
      </c>
    </row>
    <row r="167" spans="1:10" x14ac:dyDescent="0.45">
      <c r="A167" s="255" t="s">
        <v>592</v>
      </c>
      <c r="F167">
        <v>0</v>
      </c>
      <c r="G167">
        <v>0</v>
      </c>
      <c r="H167">
        <v>0</v>
      </c>
      <c r="I167">
        <v>0</v>
      </c>
      <c r="J167">
        <v>0</v>
      </c>
    </row>
    <row r="168" spans="1:10" x14ac:dyDescent="0.45">
      <c r="A168" s="256" t="s">
        <v>571</v>
      </c>
      <c r="F168">
        <v>0</v>
      </c>
      <c r="G168">
        <v>0</v>
      </c>
      <c r="H168">
        <v>0</v>
      </c>
      <c r="I168">
        <v>0</v>
      </c>
      <c r="J168">
        <v>0</v>
      </c>
    </row>
    <row r="169" spans="1:10" x14ac:dyDescent="0.45">
      <c r="A169" s="256" t="s">
        <v>572</v>
      </c>
      <c r="F169">
        <v>0</v>
      </c>
      <c r="G169">
        <v>0</v>
      </c>
      <c r="H169">
        <v>0</v>
      </c>
      <c r="I169">
        <v>0</v>
      </c>
      <c r="J169">
        <v>0</v>
      </c>
    </row>
    <row r="170" spans="1:10" x14ac:dyDescent="0.45">
      <c r="A170" s="255" t="s">
        <v>575</v>
      </c>
      <c r="F170">
        <v>0</v>
      </c>
      <c r="G170">
        <v>0</v>
      </c>
      <c r="H170">
        <v>0</v>
      </c>
      <c r="I170">
        <v>0</v>
      </c>
      <c r="J170">
        <v>0</v>
      </c>
    </row>
    <row r="171" spans="1:10" x14ac:dyDescent="0.45">
      <c r="A171" s="256" t="s">
        <v>565</v>
      </c>
      <c r="F171">
        <v>0</v>
      </c>
      <c r="G171">
        <v>0</v>
      </c>
      <c r="H171">
        <v>0</v>
      </c>
      <c r="I171">
        <v>0</v>
      </c>
      <c r="J171">
        <v>0</v>
      </c>
    </row>
    <row r="172" spans="1:10" x14ac:dyDescent="0.45">
      <c r="A172" s="256" t="s">
        <v>566</v>
      </c>
      <c r="F172">
        <v>0</v>
      </c>
      <c r="G172">
        <v>0</v>
      </c>
      <c r="H172">
        <v>0</v>
      </c>
      <c r="I172">
        <v>0</v>
      </c>
      <c r="J172">
        <v>0</v>
      </c>
    </row>
    <row r="173" spans="1:10" x14ac:dyDescent="0.45">
      <c r="A173" s="255" t="s">
        <v>169</v>
      </c>
      <c r="F173">
        <v>0</v>
      </c>
      <c r="G173">
        <v>0</v>
      </c>
      <c r="H173">
        <v>0</v>
      </c>
      <c r="I173">
        <v>0</v>
      </c>
      <c r="J173">
        <v>0</v>
      </c>
    </row>
    <row r="174" spans="1:10" x14ac:dyDescent="0.45">
      <c r="A174" s="256" t="s">
        <v>555</v>
      </c>
      <c r="F174">
        <v>0</v>
      </c>
      <c r="G174">
        <v>0</v>
      </c>
      <c r="H174">
        <v>0</v>
      </c>
      <c r="I174">
        <v>0</v>
      </c>
      <c r="J174">
        <v>0</v>
      </c>
    </row>
    <row r="175" spans="1:10" x14ac:dyDescent="0.45">
      <c r="A175" s="256" t="s">
        <v>558</v>
      </c>
      <c r="F175">
        <v>0</v>
      </c>
      <c r="G175">
        <v>0</v>
      </c>
      <c r="H175">
        <v>0</v>
      </c>
      <c r="I175">
        <v>0</v>
      </c>
      <c r="J175">
        <v>0</v>
      </c>
    </row>
    <row r="176" spans="1:10" x14ac:dyDescent="0.45">
      <c r="A176" s="254" t="s">
        <v>1336</v>
      </c>
      <c r="F176">
        <v>0</v>
      </c>
      <c r="G176">
        <v>0</v>
      </c>
      <c r="H176">
        <v>0</v>
      </c>
      <c r="I176">
        <v>0</v>
      </c>
      <c r="J176">
        <v>0</v>
      </c>
    </row>
    <row r="177" spans="1:10" x14ac:dyDescent="0.45">
      <c r="A177" s="255" t="s">
        <v>1336</v>
      </c>
      <c r="F177">
        <v>0</v>
      </c>
      <c r="G177">
        <v>0</v>
      </c>
      <c r="H177">
        <v>0</v>
      </c>
      <c r="I177">
        <v>0</v>
      </c>
      <c r="J177">
        <v>0</v>
      </c>
    </row>
    <row r="178" spans="1:10" x14ac:dyDescent="0.45">
      <c r="A178" s="256" t="s">
        <v>543</v>
      </c>
      <c r="F178">
        <v>0</v>
      </c>
      <c r="G178">
        <v>0</v>
      </c>
      <c r="H178">
        <v>0</v>
      </c>
      <c r="I178">
        <v>0</v>
      </c>
      <c r="J178">
        <v>0</v>
      </c>
    </row>
    <row r="179" spans="1:10" x14ac:dyDescent="0.45">
      <c r="A179" s="256" t="s">
        <v>545</v>
      </c>
      <c r="F179">
        <v>0</v>
      </c>
      <c r="G179">
        <v>0</v>
      </c>
      <c r="H179">
        <v>0</v>
      </c>
      <c r="I179">
        <v>0</v>
      </c>
      <c r="J179">
        <v>0</v>
      </c>
    </row>
    <row r="180" spans="1:10" x14ac:dyDescent="0.45">
      <c r="A180" s="256" t="s">
        <v>603</v>
      </c>
      <c r="F180">
        <v>0</v>
      </c>
      <c r="G180">
        <v>0</v>
      </c>
      <c r="H180">
        <v>0</v>
      </c>
      <c r="I180">
        <v>0</v>
      </c>
      <c r="J180">
        <v>0</v>
      </c>
    </row>
    <row r="181" spans="1:10" x14ac:dyDescent="0.45">
      <c r="A181" s="256" t="s">
        <v>642</v>
      </c>
      <c r="F181">
        <v>0</v>
      </c>
      <c r="G181">
        <v>0</v>
      </c>
      <c r="H181">
        <v>0</v>
      </c>
      <c r="I181">
        <v>0</v>
      </c>
      <c r="J181">
        <v>0</v>
      </c>
    </row>
    <row r="182" spans="1:10" x14ac:dyDescent="0.45">
      <c r="A182" s="256" t="s">
        <v>644</v>
      </c>
      <c r="F182">
        <v>0</v>
      </c>
      <c r="G182">
        <v>0</v>
      </c>
      <c r="H182">
        <v>0</v>
      </c>
      <c r="I182">
        <v>0</v>
      </c>
      <c r="J182">
        <v>0</v>
      </c>
    </row>
    <row r="183" spans="1:10" x14ac:dyDescent="0.45">
      <c r="A183" s="256" t="s">
        <v>651</v>
      </c>
      <c r="F183">
        <v>0</v>
      </c>
      <c r="G183">
        <v>0</v>
      </c>
      <c r="H183">
        <v>0</v>
      </c>
      <c r="I183">
        <v>0</v>
      </c>
      <c r="J183">
        <v>0</v>
      </c>
    </row>
    <row r="184" spans="1:10" x14ac:dyDescent="0.45">
      <c r="A184" s="256" t="s">
        <v>661</v>
      </c>
      <c r="F184">
        <v>0</v>
      </c>
      <c r="G184">
        <v>0</v>
      </c>
      <c r="H184">
        <v>0</v>
      </c>
      <c r="I184">
        <v>0</v>
      </c>
      <c r="J184">
        <v>0</v>
      </c>
    </row>
    <row r="185" spans="1:10" x14ac:dyDescent="0.45">
      <c r="A185" s="256" t="s">
        <v>681</v>
      </c>
      <c r="F185">
        <v>0</v>
      </c>
      <c r="G185">
        <v>0</v>
      </c>
      <c r="H185">
        <v>0</v>
      </c>
      <c r="I185">
        <v>0</v>
      </c>
      <c r="J185">
        <v>0</v>
      </c>
    </row>
    <row r="186" spans="1:10" x14ac:dyDescent="0.45">
      <c r="A186" s="256" t="s">
        <v>691</v>
      </c>
      <c r="F186">
        <v>0</v>
      </c>
      <c r="G186">
        <v>0</v>
      </c>
      <c r="H186">
        <v>0</v>
      </c>
      <c r="I186">
        <v>0</v>
      </c>
      <c r="J186">
        <v>0</v>
      </c>
    </row>
    <row r="187" spans="1:10" x14ac:dyDescent="0.45">
      <c r="A187" s="256" t="s">
        <v>698</v>
      </c>
      <c r="F187">
        <v>0</v>
      </c>
      <c r="G187">
        <v>0</v>
      </c>
      <c r="H187">
        <v>0</v>
      </c>
      <c r="I187">
        <v>0</v>
      </c>
      <c r="J187">
        <v>0</v>
      </c>
    </row>
    <row r="188" spans="1:10" x14ac:dyDescent="0.45">
      <c r="A188" s="253" t="s">
        <v>1325</v>
      </c>
      <c r="F188">
        <v>0</v>
      </c>
      <c r="G188">
        <v>0</v>
      </c>
      <c r="H188">
        <v>0</v>
      </c>
      <c r="I188">
        <v>0</v>
      </c>
      <c r="J188">
        <v>0</v>
      </c>
    </row>
    <row r="189" spans="1:10" x14ac:dyDescent="0.45">
      <c r="A189" s="254" t="s">
        <v>1336</v>
      </c>
      <c r="F189">
        <v>0</v>
      </c>
      <c r="G189">
        <v>0</v>
      </c>
      <c r="H189">
        <v>0</v>
      </c>
      <c r="I189">
        <v>0</v>
      </c>
      <c r="J189">
        <v>0</v>
      </c>
    </row>
    <row r="190" spans="1:10" x14ac:dyDescent="0.45">
      <c r="A190" s="255" t="s">
        <v>1336</v>
      </c>
      <c r="F190">
        <v>0</v>
      </c>
      <c r="G190">
        <v>0</v>
      </c>
      <c r="H190">
        <v>0</v>
      </c>
      <c r="I190">
        <v>0</v>
      </c>
      <c r="J190">
        <v>0</v>
      </c>
    </row>
    <row r="191" spans="1:10" x14ac:dyDescent="0.45">
      <c r="A191" s="256" t="s">
        <v>706</v>
      </c>
      <c r="F191">
        <v>0</v>
      </c>
      <c r="G191">
        <v>0</v>
      </c>
      <c r="H191">
        <v>0</v>
      </c>
      <c r="I191">
        <v>0</v>
      </c>
      <c r="J191">
        <v>0</v>
      </c>
    </row>
    <row r="192" spans="1:10" x14ac:dyDescent="0.45">
      <c r="A192" s="256" t="s">
        <v>707</v>
      </c>
      <c r="F192">
        <v>0</v>
      </c>
      <c r="G192">
        <v>0</v>
      </c>
      <c r="H192">
        <v>0</v>
      </c>
      <c r="I192">
        <v>0</v>
      </c>
      <c r="J192">
        <v>0</v>
      </c>
    </row>
    <row r="193" spans="1:10" x14ac:dyDescent="0.45">
      <c r="A193" s="253" t="s">
        <v>667</v>
      </c>
      <c r="F193">
        <v>0</v>
      </c>
      <c r="G193">
        <v>0</v>
      </c>
      <c r="H193">
        <v>0</v>
      </c>
      <c r="I193">
        <v>0</v>
      </c>
      <c r="J193">
        <v>0</v>
      </c>
    </row>
    <row r="194" spans="1:10" x14ac:dyDescent="0.45">
      <c r="A194" s="254" t="s">
        <v>1336</v>
      </c>
      <c r="F194">
        <v>0</v>
      </c>
      <c r="G194">
        <v>0</v>
      </c>
      <c r="H194">
        <v>0</v>
      </c>
      <c r="I194">
        <v>0</v>
      </c>
      <c r="J194">
        <v>0</v>
      </c>
    </row>
    <row r="195" spans="1:10" x14ac:dyDescent="0.45">
      <c r="A195" s="255" t="s">
        <v>1336</v>
      </c>
      <c r="F195">
        <v>0</v>
      </c>
      <c r="G195">
        <v>0</v>
      </c>
      <c r="H195">
        <v>0</v>
      </c>
      <c r="I195">
        <v>0</v>
      </c>
      <c r="J195">
        <v>0</v>
      </c>
    </row>
    <row r="196" spans="1:10" x14ac:dyDescent="0.45">
      <c r="A196" s="256" t="s">
        <v>741</v>
      </c>
      <c r="F196">
        <v>0</v>
      </c>
      <c r="G196">
        <v>0</v>
      </c>
      <c r="H196">
        <v>0</v>
      </c>
      <c r="I196">
        <v>0</v>
      </c>
      <c r="J196">
        <v>0</v>
      </c>
    </row>
    <row r="197" spans="1:10" x14ac:dyDescent="0.45">
      <c r="A197" s="256" t="s">
        <v>559</v>
      </c>
      <c r="F197">
        <v>0</v>
      </c>
      <c r="G197">
        <v>0</v>
      </c>
      <c r="H197">
        <v>0</v>
      </c>
      <c r="I197">
        <v>0</v>
      </c>
      <c r="J197">
        <v>0</v>
      </c>
    </row>
    <row r="198" spans="1:10" x14ac:dyDescent="0.45">
      <c r="A198" s="256" t="s">
        <v>593</v>
      </c>
      <c r="F198">
        <v>0</v>
      </c>
      <c r="G198">
        <v>0</v>
      </c>
      <c r="H198">
        <v>0</v>
      </c>
      <c r="I198">
        <v>0</v>
      </c>
      <c r="J198">
        <v>0</v>
      </c>
    </row>
    <row r="199" spans="1:10" x14ac:dyDescent="0.45">
      <c r="A199" s="256" t="s">
        <v>595</v>
      </c>
      <c r="F199">
        <v>0</v>
      </c>
      <c r="G199">
        <v>0</v>
      </c>
      <c r="H199">
        <v>0</v>
      </c>
      <c r="I199">
        <v>0</v>
      </c>
      <c r="J199">
        <v>0</v>
      </c>
    </row>
    <row r="200" spans="1:10" x14ac:dyDescent="0.45">
      <c r="A200" s="256" t="s">
        <v>611</v>
      </c>
      <c r="F200">
        <v>0</v>
      </c>
      <c r="G200">
        <v>0</v>
      </c>
      <c r="H200">
        <v>0</v>
      </c>
      <c r="I200">
        <v>0</v>
      </c>
      <c r="J200">
        <v>0</v>
      </c>
    </row>
    <row r="201" spans="1:10" x14ac:dyDescent="0.45">
      <c r="A201" s="256" t="s">
        <v>671</v>
      </c>
      <c r="F201">
        <v>0</v>
      </c>
      <c r="G201">
        <v>0</v>
      </c>
      <c r="H201">
        <v>0</v>
      </c>
      <c r="I201">
        <v>0</v>
      </c>
      <c r="J201">
        <v>0</v>
      </c>
    </row>
    <row r="202" spans="1:10" x14ac:dyDescent="0.45">
      <c r="A202" s="253" t="s">
        <v>1330</v>
      </c>
      <c r="F202">
        <v>0</v>
      </c>
      <c r="G202">
        <v>0</v>
      </c>
      <c r="H202">
        <v>0</v>
      </c>
      <c r="I202">
        <v>0</v>
      </c>
      <c r="J202">
        <v>0</v>
      </c>
    </row>
    <row r="203" spans="1:10" x14ac:dyDescent="0.45">
      <c r="A203" s="254" t="s">
        <v>1336</v>
      </c>
      <c r="F203">
        <v>0</v>
      </c>
      <c r="G203">
        <v>0</v>
      </c>
      <c r="H203">
        <v>0</v>
      </c>
      <c r="I203">
        <v>0</v>
      </c>
      <c r="J203">
        <v>0</v>
      </c>
    </row>
    <row r="204" spans="1:10" x14ac:dyDescent="0.45">
      <c r="A204" s="255" t="s">
        <v>1336</v>
      </c>
      <c r="F204">
        <v>0</v>
      </c>
      <c r="G204">
        <v>0</v>
      </c>
      <c r="H204">
        <v>0</v>
      </c>
      <c r="I204">
        <v>0</v>
      </c>
      <c r="J204">
        <v>0</v>
      </c>
    </row>
    <row r="205" spans="1:10" x14ac:dyDescent="0.45">
      <c r="A205" s="256" t="s">
        <v>772</v>
      </c>
      <c r="F205">
        <v>0</v>
      </c>
      <c r="G205">
        <v>0</v>
      </c>
      <c r="H205">
        <v>0</v>
      </c>
      <c r="I205">
        <v>0</v>
      </c>
      <c r="J205">
        <v>0</v>
      </c>
    </row>
    <row r="206" spans="1:10" x14ac:dyDescent="0.45">
      <c r="A206" s="256" t="s">
        <v>535</v>
      </c>
      <c r="F206">
        <v>0</v>
      </c>
      <c r="G206">
        <v>0</v>
      </c>
      <c r="H206">
        <v>0</v>
      </c>
      <c r="I206">
        <v>0</v>
      </c>
      <c r="J206">
        <v>0</v>
      </c>
    </row>
    <row r="207" spans="1:10" x14ac:dyDescent="0.45">
      <c r="A207" s="256" t="s">
        <v>600</v>
      </c>
      <c r="F207">
        <v>0</v>
      </c>
      <c r="G207">
        <v>0</v>
      </c>
      <c r="H207">
        <v>0</v>
      </c>
      <c r="I207">
        <v>0</v>
      </c>
      <c r="J207">
        <v>0</v>
      </c>
    </row>
    <row r="208" spans="1:10" x14ac:dyDescent="0.45">
      <c r="A208" s="252" t="s">
        <v>1329</v>
      </c>
      <c r="F208">
        <v>0</v>
      </c>
      <c r="G208">
        <v>0</v>
      </c>
      <c r="H208">
        <v>0</v>
      </c>
      <c r="I208">
        <v>0</v>
      </c>
      <c r="J208">
        <v>0</v>
      </c>
    </row>
    <row r="209" spans="1:10" x14ac:dyDescent="0.45">
      <c r="A209" s="253" t="s">
        <v>70</v>
      </c>
      <c r="F209">
        <v>0</v>
      </c>
      <c r="G209">
        <v>0</v>
      </c>
      <c r="H209">
        <v>0</v>
      </c>
      <c r="I209">
        <v>0</v>
      </c>
      <c r="J209">
        <v>0</v>
      </c>
    </row>
    <row r="210" spans="1:10" x14ac:dyDescent="0.45">
      <c r="A210" s="254" t="s">
        <v>1336</v>
      </c>
      <c r="F210">
        <v>0</v>
      </c>
      <c r="G210">
        <v>0</v>
      </c>
      <c r="H210">
        <v>0</v>
      </c>
      <c r="I210">
        <v>0</v>
      </c>
      <c r="J210">
        <v>0</v>
      </c>
    </row>
    <row r="211" spans="1:10" x14ac:dyDescent="0.45">
      <c r="A211" s="255" t="s">
        <v>1336</v>
      </c>
      <c r="F211">
        <v>0</v>
      </c>
      <c r="G211">
        <v>0</v>
      </c>
      <c r="H211">
        <v>0</v>
      </c>
      <c r="I211">
        <v>0</v>
      </c>
      <c r="J211">
        <v>0</v>
      </c>
    </row>
    <row r="212" spans="1:10" x14ac:dyDescent="0.45">
      <c r="A212" s="256" t="s">
        <v>753</v>
      </c>
      <c r="F212">
        <v>0</v>
      </c>
      <c r="G212">
        <v>0</v>
      </c>
      <c r="H212">
        <v>0</v>
      </c>
      <c r="I212">
        <v>0</v>
      </c>
      <c r="J212">
        <v>0</v>
      </c>
    </row>
    <row r="213" spans="1:10" x14ac:dyDescent="0.45">
      <c r="A213" s="256" t="s">
        <v>761</v>
      </c>
      <c r="F213">
        <v>0</v>
      </c>
      <c r="G213">
        <v>0</v>
      </c>
      <c r="H213">
        <v>0</v>
      </c>
      <c r="I213">
        <v>0</v>
      </c>
      <c r="J213">
        <v>0</v>
      </c>
    </row>
    <row r="214" spans="1:10" x14ac:dyDescent="0.45">
      <c r="A214" s="252" t="s">
        <v>521</v>
      </c>
      <c r="F214">
        <v>0</v>
      </c>
      <c r="G214">
        <v>0</v>
      </c>
      <c r="H214">
        <v>0</v>
      </c>
      <c r="I214">
        <v>0</v>
      </c>
      <c r="J214">
        <v>0</v>
      </c>
    </row>
    <row r="215" spans="1:10" x14ac:dyDescent="0.45">
      <c r="A215" s="253" t="s">
        <v>70</v>
      </c>
      <c r="F215">
        <v>0</v>
      </c>
      <c r="G215">
        <v>0</v>
      </c>
      <c r="H215">
        <v>0</v>
      </c>
      <c r="I215">
        <v>0</v>
      </c>
      <c r="J215">
        <v>0</v>
      </c>
    </row>
    <row r="216" spans="1:10" x14ac:dyDescent="0.45">
      <c r="A216" s="254" t="s">
        <v>1315</v>
      </c>
      <c r="F216">
        <v>0</v>
      </c>
      <c r="G216">
        <v>0</v>
      </c>
      <c r="H216">
        <v>0</v>
      </c>
      <c r="I216">
        <v>0</v>
      </c>
      <c r="J216">
        <v>0</v>
      </c>
    </row>
    <row r="217" spans="1:10" x14ac:dyDescent="0.45">
      <c r="A217" s="255" t="s">
        <v>1336</v>
      </c>
      <c r="F217">
        <v>0</v>
      </c>
      <c r="G217">
        <v>0</v>
      </c>
      <c r="H217">
        <v>0</v>
      </c>
      <c r="I217">
        <v>0</v>
      </c>
      <c r="J217">
        <v>0</v>
      </c>
    </row>
    <row r="218" spans="1:10" x14ac:dyDescent="0.45">
      <c r="A218" s="256" t="s">
        <v>583</v>
      </c>
      <c r="F218">
        <v>0</v>
      </c>
      <c r="G218">
        <v>0</v>
      </c>
      <c r="H218">
        <v>0</v>
      </c>
      <c r="I218">
        <v>0</v>
      </c>
      <c r="J218">
        <v>0</v>
      </c>
    </row>
    <row r="219" spans="1:10" x14ac:dyDescent="0.45">
      <c r="A219" s="254" t="s">
        <v>551</v>
      </c>
      <c r="F219">
        <v>0</v>
      </c>
      <c r="G219">
        <v>0</v>
      </c>
      <c r="H219">
        <v>0</v>
      </c>
      <c r="I219">
        <v>0</v>
      </c>
      <c r="J219">
        <v>0</v>
      </c>
    </row>
    <row r="220" spans="1:10" x14ac:dyDescent="0.45">
      <c r="A220" s="255" t="s">
        <v>592</v>
      </c>
      <c r="F220">
        <v>0</v>
      </c>
      <c r="G220">
        <v>0</v>
      </c>
      <c r="H220">
        <v>0</v>
      </c>
      <c r="I220">
        <v>0</v>
      </c>
      <c r="J220">
        <v>0</v>
      </c>
    </row>
    <row r="221" spans="1:10" x14ac:dyDescent="0.45">
      <c r="A221" s="256" t="s">
        <v>573</v>
      </c>
      <c r="F221">
        <v>0</v>
      </c>
      <c r="G221">
        <v>0</v>
      </c>
      <c r="H221">
        <v>0</v>
      </c>
      <c r="I221">
        <v>0</v>
      </c>
      <c r="J221">
        <v>0</v>
      </c>
    </row>
    <row r="222" spans="1:10" x14ac:dyDescent="0.45">
      <c r="A222" s="255" t="s">
        <v>575</v>
      </c>
      <c r="F222">
        <v>0</v>
      </c>
      <c r="G222">
        <v>0</v>
      </c>
      <c r="H222">
        <v>0</v>
      </c>
      <c r="I222">
        <v>0</v>
      </c>
      <c r="J222">
        <v>0</v>
      </c>
    </row>
    <row r="223" spans="1:10" x14ac:dyDescent="0.45">
      <c r="A223" s="256" t="s">
        <v>567</v>
      </c>
      <c r="F223">
        <v>0</v>
      </c>
      <c r="G223">
        <v>0</v>
      </c>
      <c r="H223">
        <v>0</v>
      </c>
      <c r="I223">
        <v>0</v>
      </c>
      <c r="J223">
        <v>0</v>
      </c>
    </row>
    <row r="224" spans="1:10" x14ac:dyDescent="0.45">
      <c r="A224" s="255" t="s">
        <v>169</v>
      </c>
      <c r="F224">
        <v>0</v>
      </c>
      <c r="G224">
        <v>0</v>
      </c>
      <c r="H224">
        <v>0</v>
      </c>
      <c r="I224">
        <v>0</v>
      </c>
      <c r="J224">
        <v>0</v>
      </c>
    </row>
    <row r="225" spans="1:10" x14ac:dyDescent="0.45">
      <c r="A225" s="256" t="s">
        <v>559</v>
      </c>
      <c r="F225">
        <v>0</v>
      </c>
      <c r="G225">
        <v>0</v>
      </c>
      <c r="H225">
        <v>0</v>
      </c>
      <c r="I225">
        <v>0</v>
      </c>
      <c r="J225">
        <v>0</v>
      </c>
    </row>
    <row r="226" spans="1:10" x14ac:dyDescent="0.45">
      <c r="A226" s="254" t="s">
        <v>1336</v>
      </c>
      <c r="F226">
        <v>0</v>
      </c>
      <c r="G226">
        <v>0</v>
      </c>
      <c r="H226">
        <v>0</v>
      </c>
      <c r="I226">
        <v>0</v>
      </c>
      <c r="J226">
        <v>0</v>
      </c>
    </row>
    <row r="227" spans="1:10" x14ac:dyDescent="0.45">
      <c r="A227" s="255" t="s">
        <v>1336</v>
      </c>
      <c r="F227">
        <v>0</v>
      </c>
      <c r="G227">
        <v>0</v>
      </c>
      <c r="H227">
        <v>0</v>
      </c>
      <c r="I227">
        <v>0</v>
      </c>
      <c r="J227">
        <v>0</v>
      </c>
    </row>
    <row r="228" spans="1:10" x14ac:dyDescent="0.45">
      <c r="A228" s="256" t="s">
        <v>546</v>
      </c>
      <c r="F228">
        <v>0</v>
      </c>
      <c r="G228">
        <v>0</v>
      </c>
      <c r="H228">
        <v>0</v>
      </c>
      <c r="I228">
        <v>0</v>
      </c>
      <c r="J228">
        <v>0</v>
      </c>
    </row>
    <row r="229" spans="1:10" x14ac:dyDescent="0.45">
      <c r="A229" s="256" t="s">
        <v>604</v>
      </c>
      <c r="F229">
        <v>0</v>
      </c>
      <c r="G229">
        <v>0</v>
      </c>
      <c r="H229">
        <v>0</v>
      </c>
      <c r="I229">
        <v>0</v>
      </c>
      <c r="J229">
        <v>0</v>
      </c>
    </row>
    <row r="230" spans="1:10" x14ac:dyDescent="0.45">
      <c r="A230" s="256" t="s">
        <v>645</v>
      </c>
      <c r="F230">
        <v>0</v>
      </c>
      <c r="G230">
        <v>0</v>
      </c>
      <c r="H230">
        <v>0</v>
      </c>
      <c r="I230">
        <v>0</v>
      </c>
      <c r="J230">
        <v>0</v>
      </c>
    </row>
    <row r="231" spans="1:10" x14ac:dyDescent="0.45">
      <c r="A231" s="256" t="s">
        <v>648</v>
      </c>
      <c r="F231">
        <v>0</v>
      </c>
      <c r="G231">
        <v>0</v>
      </c>
      <c r="H231">
        <v>0</v>
      </c>
      <c r="I231">
        <v>0</v>
      </c>
      <c r="J231">
        <v>0</v>
      </c>
    </row>
    <row r="232" spans="1:10" x14ac:dyDescent="0.45">
      <c r="A232" s="256" t="s">
        <v>653</v>
      </c>
      <c r="F232">
        <v>0</v>
      </c>
      <c r="G232">
        <v>0</v>
      </c>
      <c r="H232">
        <v>0</v>
      </c>
      <c r="I232">
        <v>0</v>
      </c>
      <c r="J232">
        <v>0</v>
      </c>
    </row>
    <row r="233" spans="1:10" x14ac:dyDescent="0.45">
      <c r="A233" s="256" t="s">
        <v>662</v>
      </c>
      <c r="F233">
        <v>0</v>
      </c>
      <c r="G233">
        <v>0</v>
      </c>
      <c r="H233">
        <v>0</v>
      </c>
      <c r="I233">
        <v>0</v>
      </c>
      <c r="J233">
        <v>0</v>
      </c>
    </row>
    <row r="234" spans="1:10" x14ac:dyDescent="0.45">
      <c r="A234" s="256" t="s">
        <v>683</v>
      </c>
      <c r="F234">
        <v>0</v>
      </c>
      <c r="G234">
        <v>0</v>
      </c>
      <c r="H234">
        <v>0</v>
      </c>
      <c r="I234">
        <v>0</v>
      </c>
      <c r="J234">
        <v>0</v>
      </c>
    </row>
    <row r="235" spans="1:10" x14ac:dyDescent="0.45">
      <c r="A235" s="256" t="s">
        <v>692</v>
      </c>
      <c r="F235">
        <v>0</v>
      </c>
      <c r="G235">
        <v>0</v>
      </c>
      <c r="H235">
        <v>0</v>
      </c>
      <c r="I235">
        <v>0</v>
      </c>
      <c r="J235">
        <v>0</v>
      </c>
    </row>
    <row r="236" spans="1:10" x14ac:dyDescent="0.45">
      <c r="A236" s="256" t="s">
        <v>699</v>
      </c>
      <c r="F236">
        <v>0</v>
      </c>
      <c r="G236">
        <v>0</v>
      </c>
      <c r="H236">
        <v>0</v>
      </c>
      <c r="I236">
        <v>0</v>
      </c>
      <c r="J236">
        <v>0</v>
      </c>
    </row>
    <row r="237" spans="1:10" x14ac:dyDescent="0.45">
      <c r="A237" s="253" t="s">
        <v>1325</v>
      </c>
      <c r="F237">
        <v>0</v>
      </c>
      <c r="G237">
        <v>0</v>
      </c>
      <c r="H237">
        <v>0</v>
      </c>
      <c r="I237">
        <v>0</v>
      </c>
      <c r="J237">
        <v>0</v>
      </c>
    </row>
    <row r="238" spans="1:10" x14ac:dyDescent="0.45">
      <c r="A238" s="254" t="s">
        <v>1336</v>
      </c>
      <c r="F238">
        <v>0</v>
      </c>
      <c r="G238">
        <v>0</v>
      </c>
      <c r="H238">
        <v>0</v>
      </c>
      <c r="I238">
        <v>0</v>
      </c>
      <c r="J238">
        <v>0</v>
      </c>
    </row>
    <row r="239" spans="1:10" x14ac:dyDescent="0.45">
      <c r="A239" s="255" t="s">
        <v>1336</v>
      </c>
      <c r="F239">
        <v>0</v>
      </c>
      <c r="G239">
        <v>0</v>
      </c>
      <c r="H239">
        <v>0</v>
      </c>
      <c r="I239">
        <v>0</v>
      </c>
      <c r="J239">
        <v>0</v>
      </c>
    </row>
    <row r="240" spans="1:10" x14ac:dyDescent="0.45">
      <c r="A240" s="256" t="s">
        <v>709</v>
      </c>
      <c r="F240">
        <v>0</v>
      </c>
      <c r="G240">
        <v>0</v>
      </c>
      <c r="H240">
        <v>0</v>
      </c>
      <c r="I240">
        <v>0</v>
      </c>
      <c r="J240">
        <v>0</v>
      </c>
    </row>
    <row r="241" spans="1:10" x14ac:dyDescent="0.45">
      <c r="A241" s="253" t="s">
        <v>667</v>
      </c>
      <c r="F241">
        <v>0</v>
      </c>
      <c r="G241">
        <v>0</v>
      </c>
      <c r="H241">
        <v>0</v>
      </c>
      <c r="I241">
        <v>0</v>
      </c>
      <c r="J241">
        <v>0</v>
      </c>
    </row>
    <row r="242" spans="1:10" x14ac:dyDescent="0.45">
      <c r="A242" s="254" t="s">
        <v>1336</v>
      </c>
      <c r="F242">
        <v>0</v>
      </c>
      <c r="G242">
        <v>0</v>
      </c>
      <c r="H242">
        <v>0</v>
      </c>
      <c r="I242">
        <v>0</v>
      </c>
      <c r="J242">
        <v>0</v>
      </c>
    </row>
    <row r="243" spans="1:10" x14ac:dyDescent="0.45">
      <c r="A243" s="255" t="s">
        <v>1336</v>
      </c>
      <c r="F243">
        <v>0</v>
      </c>
      <c r="G243">
        <v>0</v>
      </c>
      <c r="H243">
        <v>0</v>
      </c>
      <c r="I243">
        <v>0</v>
      </c>
      <c r="J243">
        <v>0</v>
      </c>
    </row>
    <row r="244" spans="1:10" x14ac:dyDescent="0.45">
      <c r="A244" s="256" t="s">
        <v>563</v>
      </c>
      <c r="F244">
        <v>0</v>
      </c>
      <c r="G244">
        <v>0</v>
      </c>
      <c r="H244">
        <v>0</v>
      </c>
      <c r="I244">
        <v>0</v>
      </c>
      <c r="J244">
        <v>0</v>
      </c>
    </row>
    <row r="245" spans="1:10" x14ac:dyDescent="0.45">
      <c r="A245" s="256" t="s">
        <v>596</v>
      </c>
      <c r="F245">
        <v>0</v>
      </c>
      <c r="G245">
        <v>0</v>
      </c>
      <c r="H245">
        <v>0</v>
      </c>
      <c r="I245">
        <v>0</v>
      </c>
      <c r="J245">
        <v>0</v>
      </c>
    </row>
    <row r="246" spans="1:10" x14ac:dyDescent="0.45">
      <c r="A246" s="256" t="s">
        <v>621</v>
      </c>
      <c r="F246">
        <v>0</v>
      </c>
      <c r="G246">
        <v>0</v>
      </c>
      <c r="H246">
        <v>0</v>
      </c>
      <c r="I246">
        <v>0</v>
      </c>
      <c r="J246">
        <v>0</v>
      </c>
    </row>
    <row r="247" spans="1:10" x14ac:dyDescent="0.45">
      <c r="A247" s="256" t="s">
        <v>672</v>
      </c>
      <c r="F247">
        <v>0</v>
      </c>
      <c r="G247">
        <v>0</v>
      </c>
      <c r="H247">
        <v>0</v>
      </c>
      <c r="I247">
        <v>0</v>
      </c>
      <c r="J247">
        <v>0</v>
      </c>
    </row>
    <row r="248" spans="1:10" x14ac:dyDescent="0.45">
      <c r="A248" s="253" t="s">
        <v>1330</v>
      </c>
      <c r="F248">
        <v>0</v>
      </c>
      <c r="G248">
        <v>0</v>
      </c>
      <c r="H248">
        <v>0</v>
      </c>
      <c r="I248">
        <v>0</v>
      </c>
      <c r="J248">
        <v>0</v>
      </c>
    </row>
    <row r="249" spans="1:10" x14ac:dyDescent="0.45">
      <c r="A249" s="254" t="s">
        <v>1336</v>
      </c>
      <c r="F249">
        <v>0</v>
      </c>
      <c r="G249">
        <v>0</v>
      </c>
      <c r="H249">
        <v>0</v>
      </c>
      <c r="I249">
        <v>0</v>
      </c>
      <c r="J249">
        <v>0</v>
      </c>
    </row>
    <row r="250" spans="1:10" x14ac:dyDescent="0.45">
      <c r="A250" s="255" t="s">
        <v>1336</v>
      </c>
      <c r="F250">
        <v>0</v>
      </c>
      <c r="G250">
        <v>0</v>
      </c>
      <c r="H250">
        <v>0</v>
      </c>
      <c r="I250">
        <v>0</v>
      </c>
      <c r="J250">
        <v>0</v>
      </c>
    </row>
    <row r="251" spans="1:10" x14ac:dyDescent="0.45">
      <c r="A251" s="256" t="s">
        <v>542</v>
      </c>
      <c r="F251">
        <v>0</v>
      </c>
      <c r="G251">
        <v>0</v>
      </c>
      <c r="H251">
        <v>0</v>
      </c>
      <c r="I251">
        <v>0</v>
      </c>
      <c r="J251">
        <v>0</v>
      </c>
    </row>
    <row r="252" spans="1:10" x14ac:dyDescent="0.45">
      <c r="A252" s="256" t="s">
        <v>607</v>
      </c>
      <c r="F252">
        <v>0</v>
      </c>
      <c r="G252">
        <v>0</v>
      </c>
      <c r="H252">
        <v>0</v>
      </c>
      <c r="I252">
        <v>0</v>
      </c>
      <c r="J252">
        <v>0</v>
      </c>
    </row>
    <row r="253" spans="1:10" x14ac:dyDescent="0.45">
      <c r="A253" s="252" t="s">
        <v>1336</v>
      </c>
      <c r="F253">
        <v>0</v>
      </c>
      <c r="G253">
        <v>0</v>
      </c>
      <c r="H253">
        <v>0</v>
      </c>
      <c r="I253">
        <v>0</v>
      </c>
      <c r="J253">
        <v>0</v>
      </c>
    </row>
    <row r="254" spans="1:10" x14ac:dyDescent="0.45">
      <c r="A254" s="253" t="s">
        <v>70</v>
      </c>
      <c r="F254">
        <v>0</v>
      </c>
      <c r="G254">
        <v>0</v>
      </c>
      <c r="H254">
        <v>0</v>
      </c>
      <c r="I254">
        <v>0</v>
      </c>
      <c r="J254">
        <v>0</v>
      </c>
    </row>
    <row r="255" spans="1:10" x14ac:dyDescent="0.45">
      <c r="A255" s="254" t="s">
        <v>1319</v>
      </c>
      <c r="F255">
        <v>0</v>
      </c>
      <c r="G255">
        <v>0</v>
      </c>
      <c r="H255">
        <v>0</v>
      </c>
      <c r="I255">
        <v>0</v>
      </c>
      <c r="J255">
        <v>0</v>
      </c>
    </row>
    <row r="256" spans="1:10" x14ac:dyDescent="0.45">
      <c r="A256" s="255" t="s">
        <v>1336</v>
      </c>
      <c r="F256">
        <v>0</v>
      </c>
      <c r="G256">
        <v>0</v>
      </c>
      <c r="H256">
        <v>0</v>
      </c>
      <c r="I256">
        <v>0</v>
      </c>
      <c r="J256">
        <v>0</v>
      </c>
    </row>
    <row r="257" spans="1:10" x14ac:dyDescent="0.45">
      <c r="A257" s="256" t="s">
        <v>588</v>
      </c>
      <c r="F257">
        <v>0</v>
      </c>
      <c r="G257">
        <v>0</v>
      </c>
      <c r="H257">
        <v>0</v>
      </c>
      <c r="I257">
        <v>0</v>
      </c>
      <c r="J257">
        <v>0</v>
      </c>
    </row>
    <row r="258" spans="1:10" x14ac:dyDescent="0.45">
      <c r="A258" s="252" t="s">
        <v>734</v>
      </c>
      <c r="F258">
        <v>0</v>
      </c>
      <c r="G258">
        <v>0</v>
      </c>
      <c r="H258">
        <v>0</v>
      </c>
      <c r="I258">
        <v>0</v>
      </c>
      <c r="J258">
        <v>0</v>
      </c>
    </row>
    <row r="259" spans="1:10" x14ac:dyDescent="0.45">
      <c r="A259" s="253" t="s">
        <v>67</v>
      </c>
      <c r="F259">
        <v>0</v>
      </c>
      <c r="G259">
        <v>0</v>
      </c>
      <c r="H259">
        <v>0</v>
      </c>
      <c r="I259">
        <v>0</v>
      </c>
      <c r="J259">
        <v>0</v>
      </c>
    </row>
    <row r="260" spans="1:10" x14ac:dyDescent="0.45">
      <c r="A260" s="254" t="s">
        <v>1336</v>
      </c>
      <c r="F260">
        <v>0</v>
      </c>
      <c r="G260">
        <v>0</v>
      </c>
      <c r="H260">
        <v>0</v>
      </c>
      <c r="I260">
        <v>0</v>
      </c>
      <c r="J260">
        <v>0</v>
      </c>
    </row>
    <row r="261" spans="1:10" x14ac:dyDescent="0.45">
      <c r="A261" s="255" t="s">
        <v>1336</v>
      </c>
      <c r="F261">
        <v>0</v>
      </c>
      <c r="G261">
        <v>0</v>
      </c>
      <c r="H261">
        <v>0</v>
      </c>
      <c r="I261">
        <v>0</v>
      </c>
      <c r="J261">
        <v>0</v>
      </c>
    </row>
    <row r="262" spans="1:10" x14ac:dyDescent="0.45">
      <c r="A262" s="256" t="s">
        <v>540</v>
      </c>
      <c r="F262">
        <v>0</v>
      </c>
      <c r="G262">
        <v>0</v>
      </c>
      <c r="H262">
        <v>0</v>
      </c>
      <c r="I262">
        <v>0</v>
      </c>
      <c r="J262">
        <v>0</v>
      </c>
    </row>
    <row r="263" spans="1:10" x14ac:dyDescent="0.45">
      <c r="A263" s="1" t="s">
        <v>517</v>
      </c>
      <c r="F263">
        <v>0</v>
      </c>
      <c r="G263">
        <v>0</v>
      </c>
      <c r="H263">
        <v>0</v>
      </c>
      <c r="I263">
        <v>0</v>
      </c>
      <c r="J263">
        <v>0</v>
      </c>
    </row>
    <row r="264" spans="1:10" x14ac:dyDescent="0.45">
      <c r="A264" s="252" t="s">
        <v>585</v>
      </c>
      <c r="F264">
        <v>0</v>
      </c>
      <c r="G264">
        <v>0</v>
      </c>
      <c r="H264">
        <v>0</v>
      </c>
      <c r="I264">
        <v>0</v>
      </c>
      <c r="J264">
        <v>0</v>
      </c>
    </row>
    <row r="265" spans="1:10" x14ac:dyDescent="0.45">
      <c r="A265" s="253" t="s">
        <v>67</v>
      </c>
      <c r="F265">
        <v>0</v>
      </c>
      <c r="G265">
        <v>0</v>
      </c>
      <c r="H265">
        <v>0</v>
      </c>
      <c r="I265">
        <v>0</v>
      </c>
      <c r="J265">
        <v>0</v>
      </c>
    </row>
    <row r="266" spans="1:10" x14ac:dyDescent="0.45">
      <c r="A266" s="254" t="s">
        <v>1336</v>
      </c>
      <c r="F266">
        <v>0</v>
      </c>
      <c r="G266">
        <v>0</v>
      </c>
      <c r="H266">
        <v>0</v>
      </c>
      <c r="I266">
        <v>0</v>
      </c>
      <c r="J266">
        <v>0</v>
      </c>
    </row>
    <row r="267" spans="1:10" x14ac:dyDescent="0.45">
      <c r="A267" s="255" t="s">
        <v>1336</v>
      </c>
      <c r="F267">
        <v>0</v>
      </c>
      <c r="G267">
        <v>0</v>
      </c>
      <c r="H267">
        <v>0</v>
      </c>
      <c r="I267">
        <v>0</v>
      </c>
      <c r="J267">
        <v>0</v>
      </c>
    </row>
    <row r="268" spans="1:10" x14ac:dyDescent="0.45">
      <c r="A268" s="256" t="s">
        <v>537</v>
      </c>
      <c r="F268">
        <v>0</v>
      </c>
      <c r="G268">
        <v>0</v>
      </c>
      <c r="H268">
        <v>0</v>
      </c>
      <c r="I268">
        <v>0</v>
      </c>
      <c r="J268">
        <v>0</v>
      </c>
    </row>
    <row r="269" spans="1:10" x14ac:dyDescent="0.45">
      <c r="A269" s="253" t="s">
        <v>70</v>
      </c>
      <c r="F269">
        <v>0</v>
      </c>
      <c r="G269">
        <v>0</v>
      </c>
      <c r="H269">
        <v>0</v>
      </c>
      <c r="I269">
        <v>0</v>
      </c>
      <c r="J269">
        <v>0</v>
      </c>
    </row>
    <row r="270" spans="1:10" x14ac:dyDescent="0.45">
      <c r="A270" s="254" t="s">
        <v>1315</v>
      </c>
      <c r="F270">
        <v>0</v>
      </c>
      <c r="G270">
        <v>0</v>
      </c>
      <c r="H270">
        <v>0</v>
      </c>
      <c r="I270">
        <v>0</v>
      </c>
      <c r="J270">
        <v>0</v>
      </c>
    </row>
    <row r="271" spans="1:10" x14ac:dyDescent="0.45">
      <c r="A271" s="255" t="s">
        <v>1336</v>
      </c>
      <c r="F271">
        <v>0</v>
      </c>
      <c r="G271">
        <v>0</v>
      </c>
      <c r="H271">
        <v>0</v>
      </c>
      <c r="I271">
        <v>0</v>
      </c>
      <c r="J271">
        <v>0</v>
      </c>
    </row>
    <row r="272" spans="1:10" x14ac:dyDescent="0.45">
      <c r="A272" s="256" t="s">
        <v>584</v>
      </c>
      <c r="F272">
        <v>0</v>
      </c>
      <c r="G272">
        <v>0</v>
      </c>
      <c r="H272">
        <v>0</v>
      </c>
      <c r="I272">
        <v>0</v>
      </c>
      <c r="J272">
        <v>0</v>
      </c>
    </row>
    <row r="273" spans="1:10" x14ac:dyDescent="0.45">
      <c r="A273" s="254" t="s">
        <v>539</v>
      </c>
      <c r="F273">
        <v>0</v>
      </c>
      <c r="G273">
        <v>0</v>
      </c>
      <c r="H273">
        <v>0</v>
      </c>
      <c r="I273">
        <v>0</v>
      </c>
      <c r="J273">
        <v>0</v>
      </c>
    </row>
    <row r="274" spans="1:10" x14ac:dyDescent="0.45">
      <c r="A274" s="255" t="s">
        <v>1336</v>
      </c>
      <c r="F274">
        <v>0</v>
      </c>
      <c r="G274">
        <v>0</v>
      </c>
      <c r="H274">
        <v>0</v>
      </c>
      <c r="I274">
        <v>0</v>
      </c>
      <c r="J274">
        <v>0</v>
      </c>
    </row>
    <row r="275" spans="1:10" x14ac:dyDescent="0.45">
      <c r="A275" s="256" t="s">
        <v>548</v>
      </c>
      <c r="F275">
        <v>0</v>
      </c>
      <c r="G275">
        <v>0</v>
      </c>
      <c r="H275">
        <v>0</v>
      </c>
      <c r="I275">
        <v>0</v>
      </c>
      <c r="J275">
        <v>0</v>
      </c>
    </row>
    <row r="276" spans="1:10" x14ac:dyDescent="0.45">
      <c r="A276" s="254" t="s">
        <v>551</v>
      </c>
      <c r="F276">
        <v>0</v>
      </c>
      <c r="G276">
        <v>0</v>
      </c>
      <c r="H276">
        <v>0</v>
      </c>
      <c r="I276">
        <v>0</v>
      </c>
      <c r="J276">
        <v>0</v>
      </c>
    </row>
    <row r="277" spans="1:10" x14ac:dyDescent="0.45">
      <c r="A277" s="255" t="s">
        <v>592</v>
      </c>
      <c r="F277">
        <v>0</v>
      </c>
      <c r="G277">
        <v>0</v>
      </c>
      <c r="H277">
        <v>0</v>
      </c>
      <c r="I277">
        <v>0</v>
      </c>
      <c r="J277">
        <v>0</v>
      </c>
    </row>
    <row r="278" spans="1:10" x14ac:dyDescent="0.45">
      <c r="A278" s="256" t="s">
        <v>574</v>
      </c>
      <c r="F278">
        <v>0</v>
      </c>
      <c r="G278">
        <v>0</v>
      </c>
      <c r="H278">
        <v>0</v>
      </c>
      <c r="I278">
        <v>0</v>
      </c>
      <c r="J278">
        <v>0</v>
      </c>
    </row>
    <row r="279" spans="1:10" x14ac:dyDescent="0.45">
      <c r="A279" s="255" t="s">
        <v>575</v>
      </c>
      <c r="F279">
        <v>0</v>
      </c>
      <c r="G279">
        <v>0</v>
      </c>
      <c r="H279">
        <v>0</v>
      </c>
      <c r="I279">
        <v>0</v>
      </c>
      <c r="J279">
        <v>0</v>
      </c>
    </row>
    <row r="280" spans="1:10" x14ac:dyDescent="0.45">
      <c r="A280" s="256" t="s">
        <v>568</v>
      </c>
      <c r="F280">
        <v>0</v>
      </c>
      <c r="G280">
        <v>0</v>
      </c>
      <c r="H280">
        <v>0</v>
      </c>
      <c r="I280">
        <v>0</v>
      </c>
      <c r="J280">
        <v>0</v>
      </c>
    </row>
    <row r="281" spans="1:10" x14ac:dyDescent="0.45">
      <c r="A281" s="255" t="s">
        <v>1316</v>
      </c>
      <c r="F281">
        <v>0</v>
      </c>
      <c r="G281">
        <v>0</v>
      </c>
      <c r="H281">
        <v>0</v>
      </c>
      <c r="I281">
        <v>0</v>
      </c>
      <c r="J281">
        <v>0</v>
      </c>
    </row>
    <row r="282" spans="1:10" x14ac:dyDescent="0.45">
      <c r="A282" s="256" t="s">
        <v>577</v>
      </c>
      <c r="F282">
        <v>0</v>
      </c>
      <c r="G282">
        <v>0</v>
      </c>
      <c r="H282">
        <v>0</v>
      </c>
      <c r="I282">
        <v>0</v>
      </c>
      <c r="J282">
        <v>0</v>
      </c>
    </row>
    <row r="283" spans="1:10" x14ac:dyDescent="0.45">
      <c r="A283" s="255" t="s">
        <v>169</v>
      </c>
      <c r="F283">
        <v>0</v>
      </c>
      <c r="G283">
        <v>0</v>
      </c>
      <c r="H283">
        <v>0</v>
      </c>
      <c r="I283">
        <v>0</v>
      </c>
      <c r="J283">
        <v>0</v>
      </c>
    </row>
    <row r="284" spans="1:10" x14ac:dyDescent="0.45">
      <c r="A284" s="256" t="s">
        <v>561</v>
      </c>
      <c r="F284">
        <v>0</v>
      </c>
      <c r="G284">
        <v>0</v>
      </c>
      <c r="H284">
        <v>0</v>
      </c>
      <c r="I284">
        <v>0</v>
      </c>
      <c r="J284">
        <v>0</v>
      </c>
    </row>
    <row r="285" spans="1:10" x14ac:dyDescent="0.45">
      <c r="A285" s="254" t="s">
        <v>1336</v>
      </c>
      <c r="F285">
        <v>0</v>
      </c>
      <c r="G285">
        <v>0</v>
      </c>
      <c r="H285">
        <v>0</v>
      </c>
      <c r="I285">
        <v>0</v>
      </c>
      <c r="J285">
        <v>0</v>
      </c>
    </row>
    <row r="286" spans="1:10" x14ac:dyDescent="0.45">
      <c r="A286" s="255" t="s">
        <v>1336</v>
      </c>
      <c r="F286">
        <v>0</v>
      </c>
      <c r="G286">
        <v>0</v>
      </c>
      <c r="H286">
        <v>0</v>
      </c>
      <c r="I286">
        <v>0</v>
      </c>
      <c r="J286">
        <v>0</v>
      </c>
    </row>
    <row r="287" spans="1:10" x14ac:dyDescent="0.45">
      <c r="A287" s="256" t="s">
        <v>733</v>
      </c>
      <c r="F287">
        <v>0</v>
      </c>
      <c r="G287">
        <v>0</v>
      </c>
      <c r="H287">
        <v>0</v>
      </c>
      <c r="I287">
        <v>0</v>
      </c>
      <c r="J287">
        <v>0</v>
      </c>
    </row>
    <row r="288" spans="1:10" x14ac:dyDescent="0.45">
      <c r="A288" s="256" t="s">
        <v>735</v>
      </c>
      <c r="F288">
        <v>0</v>
      </c>
      <c r="G288">
        <v>0</v>
      </c>
      <c r="H288">
        <v>0</v>
      </c>
      <c r="I288">
        <v>0</v>
      </c>
      <c r="J288">
        <v>0</v>
      </c>
    </row>
    <row r="289" spans="1:10" x14ac:dyDescent="0.45">
      <c r="A289" s="256" t="s">
        <v>737</v>
      </c>
      <c r="F289">
        <v>0</v>
      </c>
      <c r="G289">
        <v>0</v>
      </c>
      <c r="H289">
        <v>0</v>
      </c>
      <c r="I289">
        <v>0</v>
      </c>
      <c r="J289">
        <v>0</v>
      </c>
    </row>
    <row r="290" spans="1:10" x14ac:dyDescent="0.45">
      <c r="A290" s="256" t="s">
        <v>605</v>
      </c>
      <c r="F290">
        <v>0</v>
      </c>
      <c r="G290">
        <v>0</v>
      </c>
      <c r="H290">
        <v>0</v>
      </c>
      <c r="I290">
        <v>0</v>
      </c>
      <c r="J290">
        <v>0</v>
      </c>
    </row>
    <row r="291" spans="1:10" x14ac:dyDescent="0.45">
      <c r="A291" s="256" t="s">
        <v>749</v>
      </c>
      <c r="F291">
        <v>0</v>
      </c>
      <c r="G291">
        <v>0</v>
      </c>
      <c r="H291">
        <v>0</v>
      </c>
      <c r="I291">
        <v>0</v>
      </c>
      <c r="J291">
        <v>0</v>
      </c>
    </row>
    <row r="292" spans="1:10" x14ac:dyDescent="0.45">
      <c r="A292" s="256" t="s">
        <v>750</v>
      </c>
      <c r="F292">
        <v>0</v>
      </c>
      <c r="G292">
        <v>0</v>
      </c>
      <c r="H292">
        <v>0</v>
      </c>
      <c r="I292">
        <v>0</v>
      </c>
      <c r="J292">
        <v>0</v>
      </c>
    </row>
    <row r="293" spans="1:10" x14ac:dyDescent="0.45">
      <c r="A293" s="256" t="s">
        <v>751</v>
      </c>
      <c r="F293">
        <v>0</v>
      </c>
      <c r="G293">
        <v>0</v>
      </c>
      <c r="H293">
        <v>0</v>
      </c>
      <c r="I293">
        <v>0</v>
      </c>
      <c r="J293">
        <v>0</v>
      </c>
    </row>
    <row r="294" spans="1:10" x14ac:dyDescent="0.45">
      <c r="A294" s="256" t="s">
        <v>636</v>
      </c>
      <c r="F294">
        <v>0</v>
      </c>
      <c r="G294">
        <v>0</v>
      </c>
      <c r="H294">
        <v>0</v>
      </c>
      <c r="I294">
        <v>0</v>
      </c>
      <c r="J294">
        <v>0</v>
      </c>
    </row>
    <row r="295" spans="1:10" x14ac:dyDescent="0.45">
      <c r="A295" s="256" t="s">
        <v>647</v>
      </c>
      <c r="F295">
        <v>0</v>
      </c>
      <c r="G295">
        <v>0</v>
      </c>
      <c r="H295">
        <v>0</v>
      </c>
      <c r="I295">
        <v>0</v>
      </c>
      <c r="J295">
        <v>0</v>
      </c>
    </row>
    <row r="296" spans="1:10" x14ac:dyDescent="0.45">
      <c r="A296" s="256" t="s">
        <v>655</v>
      </c>
      <c r="F296">
        <v>0</v>
      </c>
      <c r="G296">
        <v>0</v>
      </c>
      <c r="H296">
        <v>0</v>
      </c>
      <c r="I296">
        <v>0</v>
      </c>
      <c r="J296">
        <v>0</v>
      </c>
    </row>
    <row r="297" spans="1:10" x14ac:dyDescent="0.45">
      <c r="A297" s="256" t="s">
        <v>661</v>
      </c>
      <c r="F297">
        <v>0</v>
      </c>
      <c r="G297">
        <v>0</v>
      </c>
      <c r="H297">
        <v>0</v>
      </c>
      <c r="I297">
        <v>0</v>
      </c>
      <c r="J297">
        <v>0</v>
      </c>
    </row>
    <row r="298" spans="1:10" x14ac:dyDescent="0.45">
      <c r="A298" s="256" t="s">
        <v>662</v>
      </c>
      <c r="F298">
        <v>0</v>
      </c>
      <c r="G298">
        <v>0</v>
      </c>
      <c r="H298">
        <v>0</v>
      </c>
      <c r="I298">
        <v>0</v>
      </c>
      <c r="J298">
        <v>0</v>
      </c>
    </row>
    <row r="299" spans="1:10" x14ac:dyDescent="0.45">
      <c r="A299" s="256" t="s">
        <v>663</v>
      </c>
      <c r="F299">
        <v>0</v>
      </c>
      <c r="G299">
        <v>0</v>
      </c>
      <c r="H299">
        <v>0</v>
      </c>
      <c r="I299">
        <v>0</v>
      </c>
      <c r="J299">
        <v>0</v>
      </c>
    </row>
    <row r="300" spans="1:10" x14ac:dyDescent="0.45">
      <c r="A300" s="256" t="s">
        <v>684</v>
      </c>
      <c r="F300">
        <v>0</v>
      </c>
      <c r="G300">
        <v>0</v>
      </c>
      <c r="H300">
        <v>0</v>
      </c>
      <c r="I300">
        <v>0</v>
      </c>
      <c r="J300">
        <v>0</v>
      </c>
    </row>
    <row r="301" spans="1:10" x14ac:dyDescent="0.45">
      <c r="A301" s="256" t="s">
        <v>693</v>
      </c>
      <c r="F301">
        <v>0</v>
      </c>
      <c r="G301">
        <v>0</v>
      </c>
      <c r="H301">
        <v>0</v>
      </c>
      <c r="I301">
        <v>0</v>
      </c>
      <c r="J301">
        <v>0</v>
      </c>
    </row>
    <row r="302" spans="1:10" x14ac:dyDescent="0.45">
      <c r="A302" s="256" t="s">
        <v>700</v>
      </c>
      <c r="F302">
        <v>0</v>
      </c>
      <c r="G302">
        <v>0</v>
      </c>
      <c r="H302">
        <v>0</v>
      </c>
      <c r="I302">
        <v>0</v>
      </c>
      <c r="J302">
        <v>0</v>
      </c>
    </row>
    <row r="303" spans="1:10" x14ac:dyDescent="0.45">
      <c r="A303" s="253" t="s">
        <v>1325</v>
      </c>
      <c r="F303">
        <v>0</v>
      </c>
      <c r="G303">
        <v>0</v>
      </c>
      <c r="H303">
        <v>0</v>
      </c>
      <c r="I303">
        <v>0</v>
      </c>
      <c r="J303">
        <v>0</v>
      </c>
    </row>
    <row r="304" spans="1:10" x14ac:dyDescent="0.45">
      <c r="A304" s="254" t="s">
        <v>1336</v>
      </c>
      <c r="F304">
        <v>0</v>
      </c>
      <c r="G304">
        <v>0</v>
      </c>
      <c r="H304">
        <v>0</v>
      </c>
      <c r="I304">
        <v>0</v>
      </c>
      <c r="J304">
        <v>0</v>
      </c>
    </row>
    <row r="305" spans="1:10" x14ac:dyDescent="0.45">
      <c r="A305" s="255" t="s">
        <v>1336</v>
      </c>
      <c r="F305">
        <v>0</v>
      </c>
      <c r="G305">
        <v>0</v>
      </c>
      <c r="H305">
        <v>0</v>
      </c>
      <c r="I305">
        <v>0</v>
      </c>
      <c r="J305">
        <v>0</v>
      </c>
    </row>
    <row r="306" spans="1:10" x14ac:dyDescent="0.45">
      <c r="A306" s="256" t="s">
        <v>711</v>
      </c>
      <c r="F306">
        <v>0</v>
      </c>
      <c r="G306">
        <v>0</v>
      </c>
      <c r="H306">
        <v>0</v>
      </c>
      <c r="I306">
        <v>0</v>
      </c>
      <c r="J306">
        <v>0</v>
      </c>
    </row>
    <row r="307" spans="1:10" x14ac:dyDescent="0.45">
      <c r="A307" s="253" t="s">
        <v>667</v>
      </c>
      <c r="F307">
        <v>0</v>
      </c>
      <c r="G307">
        <v>0</v>
      </c>
      <c r="H307">
        <v>0</v>
      </c>
      <c r="I307">
        <v>0</v>
      </c>
      <c r="J307">
        <v>0</v>
      </c>
    </row>
    <row r="308" spans="1:10" x14ac:dyDescent="0.45">
      <c r="A308" s="254" t="s">
        <v>1336</v>
      </c>
      <c r="F308">
        <v>0</v>
      </c>
      <c r="G308">
        <v>0</v>
      </c>
      <c r="H308">
        <v>0</v>
      </c>
      <c r="I308">
        <v>0</v>
      </c>
      <c r="J308">
        <v>0</v>
      </c>
    </row>
    <row r="309" spans="1:10" x14ac:dyDescent="0.45">
      <c r="A309" s="255" t="s">
        <v>1336</v>
      </c>
      <c r="F309">
        <v>0</v>
      </c>
      <c r="G309">
        <v>0</v>
      </c>
      <c r="H309">
        <v>0</v>
      </c>
      <c r="I309">
        <v>0</v>
      </c>
      <c r="J309">
        <v>0</v>
      </c>
    </row>
    <row r="310" spans="1:10" x14ac:dyDescent="0.45">
      <c r="A310" s="256" t="s">
        <v>569</v>
      </c>
      <c r="F310">
        <v>0</v>
      </c>
      <c r="G310">
        <v>0</v>
      </c>
      <c r="H310">
        <v>0</v>
      </c>
      <c r="I310">
        <v>0</v>
      </c>
      <c r="J310">
        <v>0</v>
      </c>
    </row>
    <row r="311" spans="1:10" x14ac:dyDescent="0.45">
      <c r="A311" s="256" t="s">
        <v>597</v>
      </c>
      <c r="F311">
        <v>0</v>
      </c>
      <c r="G311">
        <v>0</v>
      </c>
      <c r="H311">
        <v>0</v>
      </c>
      <c r="I311">
        <v>0</v>
      </c>
      <c r="J311">
        <v>0</v>
      </c>
    </row>
    <row r="312" spans="1:10" x14ac:dyDescent="0.45">
      <c r="A312" s="256" t="s">
        <v>625</v>
      </c>
      <c r="F312">
        <v>0</v>
      </c>
      <c r="G312">
        <v>0</v>
      </c>
      <c r="H312">
        <v>0</v>
      </c>
      <c r="I312">
        <v>0</v>
      </c>
      <c r="J312">
        <v>0</v>
      </c>
    </row>
    <row r="313" spans="1:10" x14ac:dyDescent="0.45">
      <c r="A313" s="256" t="s">
        <v>674</v>
      </c>
      <c r="F313">
        <v>0</v>
      </c>
      <c r="G313">
        <v>0</v>
      </c>
      <c r="H313">
        <v>0</v>
      </c>
      <c r="I313">
        <v>0</v>
      </c>
      <c r="J313">
        <v>0</v>
      </c>
    </row>
    <row r="314" spans="1:10" x14ac:dyDescent="0.45">
      <c r="A314" s="253" t="s">
        <v>1330</v>
      </c>
      <c r="F314">
        <v>0</v>
      </c>
      <c r="G314">
        <v>0</v>
      </c>
      <c r="H314">
        <v>0</v>
      </c>
      <c r="I314">
        <v>0</v>
      </c>
      <c r="J314">
        <v>0</v>
      </c>
    </row>
    <row r="315" spans="1:10" x14ac:dyDescent="0.45">
      <c r="A315" s="254" t="s">
        <v>1336</v>
      </c>
      <c r="F315">
        <v>0</v>
      </c>
      <c r="G315">
        <v>0</v>
      </c>
      <c r="H315">
        <v>0</v>
      </c>
      <c r="I315">
        <v>0</v>
      </c>
      <c r="J315">
        <v>0</v>
      </c>
    </row>
    <row r="316" spans="1:10" x14ac:dyDescent="0.45">
      <c r="A316" s="255" t="s">
        <v>1336</v>
      </c>
      <c r="F316">
        <v>0</v>
      </c>
      <c r="G316">
        <v>0</v>
      </c>
      <c r="H316">
        <v>0</v>
      </c>
      <c r="I316">
        <v>0</v>
      </c>
      <c r="J316">
        <v>0</v>
      </c>
    </row>
    <row r="317" spans="1:10" x14ac:dyDescent="0.45">
      <c r="A317" s="256" t="s">
        <v>550</v>
      </c>
      <c r="F317">
        <v>0</v>
      </c>
      <c r="G317">
        <v>0</v>
      </c>
      <c r="H317">
        <v>0</v>
      </c>
      <c r="I317">
        <v>0</v>
      </c>
      <c r="J317">
        <v>0</v>
      </c>
    </row>
    <row r="318" spans="1:10" x14ac:dyDescent="0.45">
      <c r="A318" s="256" t="s">
        <v>631</v>
      </c>
      <c r="F318">
        <v>0</v>
      </c>
      <c r="G318">
        <v>0</v>
      </c>
      <c r="H318">
        <v>0</v>
      </c>
      <c r="I318">
        <v>0</v>
      </c>
      <c r="J318">
        <v>0</v>
      </c>
    </row>
    <row r="319" spans="1:10" x14ac:dyDescent="0.45">
      <c r="A319" s="252" t="s">
        <v>773</v>
      </c>
      <c r="F319">
        <v>0</v>
      </c>
      <c r="G319">
        <v>0</v>
      </c>
      <c r="H319">
        <v>0</v>
      </c>
      <c r="I319">
        <v>0</v>
      </c>
      <c r="J319">
        <v>0</v>
      </c>
    </row>
    <row r="320" spans="1:10" x14ac:dyDescent="0.45">
      <c r="A320" s="253" t="s">
        <v>67</v>
      </c>
      <c r="F320">
        <v>0</v>
      </c>
      <c r="G320">
        <v>0</v>
      </c>
      <c r="H320">
        <v>0</v>
      </c>
      <c r="I320">
        <v>0</v>
      </c>
      <c r="J320">
        <v>0</v>
      </c>
    </row>
    <row r="321" spans="1:10" x14ac:dyDescent="0.45">
      <c r="A321" s="254" t="s">
        <v>1336</v>
      </c>
      <c r="F321">
        <v>0</v>
      </c>
      <c r="G321">
        <v>0</v>
      </c>
      <c r="H321">
        <v>0</v>
      </c>
      <c r="I321">
        <v>0</v>
      </c>
      <c r="J321">
        <v>0</v>
      </c>
    </row>
    <row r="322" spans="1:10" x14ac:dyDescent="0.45">
      <c r="A322" s="255" t="s">
        <v>1336</v>
      </c>
      <c r="F322">
        <v>0</v>
      </c>
      <c r="G322">
        <v>0</v>
      </c>
      <c r="H322">
        <v>0</v>
      </c>
      <c r="I322">
        <v>0</v>
      </c>
      <c r="J322">
        <v>0</v>
      </c>
    </row>
    <row r="323" spans="1:10" x14ac:dyDescent="0.45">
      <c r="A323" s="256" t="s">
        <v>532</v>
      </c>
      <c r="F323">
        <v>0</v>
      </c>
      <c r="G323">
        <v>0</v>
      </c>
      <c r="H323">
        <v>0</v>
      </c>
      <c r="I323">
        <v>0</v>
      </c>
      <c r="J323">
        <v>0</v>
      </c>
    </row>
    <row r="324" spans="1:10" x14ac:dyDescent="0.45">
      <c r="A324" s="256" t="s">
        <v>534</v>
      </c>
      <c r="F324">
        <v>0</v>
      </c>
      <c r="G324">
        <v>0</v>
      </c>
      <c r="H324">
        <v>0</v>
      </c>
      <c r="I324">
        <v>0</v>
      </c>
      <c r="J324">
        <v>0</v>
      </c>
    </row>
    <row r="325" spans="1:10" x14ac:dyDescent="0.45">
      <c r="A325" s="253" t="s">
        <v>70</v>
      </c>
      <c r="F325">
        <v>0</v>
      </c>
      <c r="G325">
        <v>0</v>
      </c>
      <c r="H325">
        <v>0</v>
      </c>
      <c r="I325">
        <v>0</v>
      </c>
      <c r="J325">
        <v>0</v>
      </c>
    </row>
    <row r="326" spans="1:10" x14ac:dyDescent="0.45">
      <c r="A326" s="254" t="s">
        <v>1315</v>
      </c>
      <c r="F326">
        <v>0</v>
      </c>
      <c r="G326">
        <v>0</v>
      </c>
      <c r="H326">
        <v>0</v>
      </c>
      <c r="I326">
        <v>0</v>
      </c>
      <c r="J326">
        <v>0</v>
      </c>
    </row>
    <row r="327" spans="1:10" x14ac:dyDescent="0.45">
      <c r="A327" s="255" t="s">
        <v>1336</v>
      </c>
      <c r="F327">
        <v>0</v>
      </c>
      <c r="G327">
        <v>0</v>
      </c>
      <c r="H327">
        <v>0</v>
      </c>
      <c r="I327">
        <v>0</v>
      </c>
      <c r="J327">
        <v>0</v>
      </c>
    </row>
    <row r="328" spans="1:10" x14ac:dyDescent="0.45">
      <c r="A328" s="256" t="s">
        <v>580</v>
      </c>
      <c r="F328">
        <v>0</v>
      </c>
      <c r="G328">
        <v>0</v>
      </c>
      <c r="H328">
        <v>0</v>
      </c>
      <c r="I328">
        <v>0</v>
      </c>
      <c r="J328">
        <v>0</v>
      </c>
    </row>
    <row r="329" spans="1:10" x14ac:dyDescent="0.45">
      <c r="A329" s="256" t="s">
        <v>582</v>
      </c>
      <c r="F329">
        <v>0</v>
      </c>
      <c r="G329">
        <v>0</v>
      </c>
      <c r="H329">
        <v>0</v>
      </c>
      <c r="I329">
        <v>0</v>
      </c>
      <c r="J329">
        <v>0</v>
      </c>
    </row>
    <row r="330" spans="1:10" x14ac:dyDescent="0.45">
      <c r="A330" s="254" t="s">
        <v>539</v>
      </c>
      <c r="F330">
        <v>0</v>
      </c>
      <c r="G330">
        <v>0</v>
      </c>
      <c r="H330">
        <v>0</v>
      </c>
      <c r="I330">
        <v>0</v>
      </c>
      <c r="J330">
        <v>0</v>
      </c>
    </row>
    <row r="331" spans="1:10" x14ac:dyDescent="0.45">
      <c r="A331" s="255" t="s">
        <v>1336</v>
      </c>
      <c r="F331">
        <v>0</v>
      </c>
      <c r="G331">
        <v>0</v>
      </c>
      <c r="H331">
        <v>0</v>
      </c>
      <c r="I331">
        <v>0</v>
      </c>
      <c r="J331">
        <v>0</v>
      </c>
    </row>
    <row r="332" spans="1:10" x14ac:dyDescent="0.45">
      <c r="A332" s="256" t="s">
        <v>543</v>
      </c>
      <c r="F332">
        <v>0</v>
      </c>
      <c r="G332">
        <v>0</v>
      </c>
      <c r="H332">
        <v>0</v>
      </c>
      <c r="I332">
        <v>0</v>
      </c>
      <c r="J332">
        <v>0</v>
      </c>
    </row>
    <row r="333" spans="1:10" x14ac:dyDescent="0.45">
      <c r="A333" s="256" t="s">
        <v>545</v>
      </c>
      <c r="F333">
        <v>0</v>
      </c>
      <c r="G333">
        <v>0</v>
      </c>
      <c r="H333">
        <v>0</v>
      </c>
      <c r="I333">
        <v>0</v>
      </c>
      <c r="J333">
        <v>0</v>
      </c>
    </row>
    <row r="334" spans="1:10" x14ac:dyDescent="0.45">
      <c r="A334" s="254" t="s">
        <v>551</v>
      </c>
      <c r="F334">
        <v>0</v>
      </c>
      <c r="G334">
        <v>0</v>
      </c>
      <c r="H334">
        <v>0</v>
      </c>
      <c r="I334">
        <v>0</v>
      </c>
      <c r="J334">
        <v>0</v>
      </c>
    </row>
    <row r="335" spans="1:10" x14ac:dyDescent="0.45">
      <c r="A335" s="255" t="s">
        <v>592</v>
      </c>
      <c r="F335">
        <v>0</v>
      </c>
      <c r="G335">
        <v>0</v>
      </c>
      <c r="H335">
        <v>0</v>
      </c>
      <c r="I335">
        <v>0</v>
      </c>
      <c r="J335">
        <v>0</v>
      </c>
    </row>
    <row r="336" spans="1:10" x14ac:dyDescent="0.45">
      <c r="A336" s="256" t="s">
        <v>571</v>
      </c>
      <c r="F336">
        <v>0</v>
      </c>
      <c r="G336">
        <v>0</v>
      </c>
      <c r="H336">
        <v>0</v>
      </c>
      <c r="I336">
        <v>0</v>
      </c>
      <c r="J336">
        <v>0</v>
      </c>
    </row>
    <row r="337" spans="1:10" x14ac:dyDescent="0.45">
      <c r="A337" s="256" t="s">
        <v>572</v>
      </c>
      <c r="F337">
        <v>0</v>
      </c>
      <c r="G337">
        <v>0</v>
      </c>
      <c r="H337">
        <v>0</v>
      </c>
      <c r="I337">
        <v>0</v>
      </c>
      <c r="J337">
        <v>0</v>
      </c>
    </row>
    <row r="338" spans="1:10" x14ac:dyDescent="0.45">
      <c r="A338" s="255" t="s">
        <v>575</v>
      </c>
      <c r="F338">
        <v>0</v>
      </c>
      <c r="G338">
        <v>0</v>
      </c>
      <c r="H338">
        <v>0</v>
      </c>
      <c r="I338">
        <v>0</v>
      </c>
      <c r="J338">
        <v>0</v>
      </c>
    </row>
    <row r="339" spans="1:10" x14ac:dyDescent="0.45">
      <c r="A339" s="256" t="s">
        <v>565</v>
      </c>
      <c r="F339">
        <v>0</v>
      </c>
      <c r="G339">
        <v>0</v>
      </c>
      <c r="H339">
        <v>0</v>
      </c>
      <c r="I339">
        <v>0</v>
      </c>
      <c r="J339">
        <v>0</v>
      </c>
    </row>
    <row r="340" spans="1:10" x14ac:dyDescent="0.45">
      <c r="A340" s="256" t="s">
        <v>566</v>
      </c>
      <c r="F340">
        <v>0</v>
      </c>
      <c r="G340">
        <v>0</v>
      </c>
      <c r="H340">
        <v>0</v>
      </c>
      <c r="I340">
        <v>0</v>
      </c>
      <c r="J340">
        <v>0</v>
      </c>
    </row>
    <row r="341" spans="1:10" x14ac:dyDescent="0.45">
      <c r="A341" s="255" t="s">
        <v>169</v>
      </c>
      <c r="F341">
        <v>0</v>
      </c>
      <c r="G341">
        <v>0</v>
      </c>
      <c r="H341">
        <v>0</v>
      </c>
      <c r="I341">
        <v>0</v>
      </c>
      <c r="J341">
        <v>0</v>
      </c>
    </row>
    <row r="342" spans="1:10" x14ac:dyDescent="0.45">
      <c r="A342" s="256" t="s">
        <v>555</v>
      </c>
      <c r="F342">
        <v>0</v>
      </c>
      <c r="G342">
        <v>0</v>
      </c>
      <c r="H342">
        <v>0</v>
      </c>
      <c r="I342">
        <v>0</v>
      </c>
      <c r="J342">
        <v>0</v>
      </c>
    </row>
    <row r="343" spans="1:10" x14ac:dyDescent="0.45">
      <c r="A343" s="256" t="s">
        <v>558</v>
      </c>
      <c r="F343">
        <v>0</v>
      </c>
      <c r="G343">
        <v>0</v>
      </c>
      <c r="H343">
        <v>0</v>
      </c>
      <c r="I343">
        <v>0</v>
      </c>
      <c r="J343">
        <v>0</v>
      </c>
    </row>
    <row r="344" spans="1:10" x14ac:dyDescent="0.45">
      <c r="A344" s="254" t="s">
        <v>1336</v>
      </c>
      <c r="F344">
        <v>0</v>
      </c>
      <c r="G344">
        <v>0</v>
      </c>
      <c r="H344">
        <v>0</v>
      </c>
      <c r="I344">
        <v>0</v>
      </c>
      <c r="J344">
        <v>0</v>
      </c>
    </row>
    <row r="345" spans="1:10" x14ac:dyDescent="0.45">
      <c r="A345" s="255" t="s">
        <v>1336</v>
      </c>
      <c r="F345">
        <v>0</v>
      </c>
      <c r="G345">
        <v>0</v>
      </c>
      <c r="H345">
        <v>0</v>
      </c>
      <c r="I345">
        <v>0</v>
      </c>
      <c r="J345">
        <v>0</v>
      </c>
    </row>
    <row r="346" spans="1:10" x14ac:dyDescent="0.45">
      <c r="A346" s="256" t="s">
        <v>543</v>
      </c>
      <c r="F346">
        <v>0</v>
      </c>
      <c r="G346">
        <v>0</v>
      </c>
      <c r="H346">
        <v>0</v>
      </c>
      <c r="I346">
        <v>0</v>
      </c>
      <c r="J346">
        <v>0</v>
      </c>
    </row>
    <row r="347" spans="1:10" x14ac:dyDescent="0.45">
      <c r="A347" s="256" t="s">
        <v>545</v>
      </c>
      <c r="F347">
        <v>0</v>
      </c>
      <c r="G347">
        <v>0</v>
      </c>
      <c r="H347">
        <v>0</v>
      </c>
      <c r="I347">
        <v>0</v>
      </c>
      <c r="J347">
        <v>0</v>
      </c>
    </row>
    <row r="348" spans="1:10" x14ac:dyDescent="0.45">
      <c r="A348" s="256" t="s">
        <v>603</v>
      </c>
      <c r="F348">
        <v>0</v>
      </c>
      <c r="G348">
        <v>0</v>
      </c>
      <c r="H348">
        <v>0</v>
      </c>
      <c r="I348">
        <v>0</v>
      </c>
      <c r="J348">
        <v>0</v>
      </c>
    </row>
    <row r="349" spans="1:10" x14ac:dyDescent="0.45">
      <c r="A349" s="256" t="s">
        <v>634</v>
      </c>
      <c r="F349">
        <v>0</v>
      </c>
      <c r="G349">
        <v>0</v>
      </c>
      <c r="H349">
        <v>0</v>
      </c>
      <c r="I349">
        <v>0</v>
      </c>
      <c r="J349">
        <v>0</v>
      </c>
    </row>
    <row r="350" spans="1:10" x14ac:dyDescent="0.45">
      <c r="A350" s="256" t="s">
        <v>642</v>
      </c>
      <c r="F350">
        <v>0</v>
      </c>
      <c r="G350">
        <v>0</v>
      </c>
      <c r="H350">
        <v>0</v>
      </c>
      <c r="I350">
        <v>0</v>
      </c>
      <c r="J350">
        <v>0</v>
      </c>
    </row>
    <row r="351" spans="1:10" x14ac:dyDescent="0.45">
      <c r="A351" s="256" t="s">
        <v>644</v>
      </c>
      <c r="F351">
        <v>0</v>
      </c>
      <c r="G351">
        <v>0</v>
      </c>
      <c r="H351">
        <v>0</v>
      </c>
      <c r="I351">
        <v>0</v>
      </c>
      <c r="J351">
        <v>0</v>
      </c>
    </row>
    <row r="352" spans="1:10" x14ac:dyDescent="0.45">
      <c r="A352" s="256" t="s">
        <v>651</v>
      </c>
      <c r="F352">
        <v>0</v>
      </c>
      <c r="G352">
        <v>0</v>
      </c>
      <c r="H352">
        <v>0</v>
      </c>
      <c r="I352">
        <v>0</v>
      </c>
      <c r="J352">
        <v>0</v>
      </c>
    </row>
    <row r="353" spans="1:10" x14ac:dyDescent="0.45">
      <c r="A353" s="256" t="s">
        <v>661</v>
      </c>
      <c r="F353">
        <v>0</v>
      </c>
      <c r="G353">
        <v>0</v>
      </c>
      <c r="H353">
        <v>0</v>
      </c>
      <c r="I353">
        <v>0</v>
      </c>
      <c r="J353">
        <v>0</v>
      </c>
    </row>
    <row r="354" spans="1:10" x14ac:dyDescent="0.45">
      <c r="A354" s="256" t="s">
        <v>681</v>
      </c>
      <c r="F354">
        <v>0</v>
      </c>
      <c r="G354">
        <v>0</v>
      </c>
      <c r="H354">
        <v>0</v>
      </c>
      <c r="I354">
        <v>0</v>
      </c>
      <c r="J354">
        <v>0</v>
      </c>
    </row>
    <row r="355" spans="1:10" x14ac:dyDescent="0.45">
      <c r="A355" s="256" t="s">
        <v>691</v>
      </c>
      <c r="F355">
        <v>0</v>
      </c>
      <c r="G355">
        <v>0</v>
      </c>
      <c r="H355">
        <v>0</v>
      </c>
      <c r="I355">
        <v>0</v>
      </c>
      <c r="J355">
        <v>0</v>
      </c>
    </row>
    <row r="356" spans="1:10" x14ac:dyDescent="0.45">
      <c r="A356" s="256" t="s">
        <v>698</v>
      </c>
      <c r="F356">
        <v>0</v>
      </c>
      <c r="G356">
        <v>0</v>
      </c>
      <c r="H356">
        <v>0</v>
      </c>
      <c r="I356">
        <v>0</v>
      </c>
      <c r="J356">
        <v>0</v>
      </c>
    </row>
    <row r="357" spans="1:10" x14ac:dyDescent="0.45">
      <c r="A357" s="253" t="s">
        <v>1325</v>
      </c>
      <c r="F357">
        <v>0</v>
      </c>
      <c r="G357">
        <v>0</v>
      </c>
      <c r="H357">
        <v>0</v>
      </c>
      <c r="I357">
        <v>0</v>
      </c>
      <c r="J357">
        <v>0</v>
      </c>
    </row>
    <row r="358" spans="1:10" x14ac:dyDescent="0.45">
      <c r="A358" s="254" t="s">
        <v>1336</v>
      </c>
      <c r="F358">
        <v>0</v>
      </c>
      <c r="G358">
        <v>0</v>
      </c>
      <c r="H358">
        <v>0</v>
      </c>
      <c r="I358">
        <v>0</v>
      </c>
      <c r="J358">
        <v>0</v>
      </c>
    </row>
    <row r="359" spans="1:10" x14ac:dyDescent="0.45">
      <c r="A359" s="255" t="s">
        <v>1336</v>
      </c>
      <c r="F359">
        <v>0</v>
      </c>
      <c r="G359">
        <v>0</v>
      </c>
      <c r="H359">
        <v>0</v>
      </c>
      <c r="I359">
        <v>0</v>
      </c>
      <c r="J359">
        <v>0</v>
      </c>
    </row>
    <row r="360" spans="1:10" x14ac:dyDescent="0.45">
      <c r="A360" s="256" t="s">
        <v>706</v>
      </c>
      <c r="F360">
        <v>0</v>
      </c>
      <c r="G360">
        <v>0</v>
      </c>
      <c r="H360">
        <v>0</v>
      </c>
      <c r="I360">
        <v>0</v>
      </c>
      <c r="J360">
        <v>0</v>
      </c>
    </row>
    <row r="361" spans="1:10" x14ac:dyDescent="0.45">
      <c r="A361" s="256" t="s">
        <v>707</v>
      </c>
      <c r="F361">
        <v>0</v>
      </c>
      <c r="G361">
        <v>0</v>
      </c>
      <c r="H361">
        <v>0</v>
      </c>
      <c r="I361">
        <v>0</v>
      </c>
      <c r="J361">
        <v>0</v>
      </c>
    </row>
    <row r="362" spans="1:10" x14ac:dyDescent="0.45">
      <c r="A362" s="253" t="s">
        <v>667</v>
      </c>
      <c r="F362">
        <v>0</v>
      </c>
      <c r="G362">
        <v>0</v>
      </c>
      <c r="H362">
        <v>0</v>
      </c>
      <c r="I362">
        <v>0</v>
      </c>
      <c r="J362">
        <v>0</v>
      </c>
    </row>
    <row r="363" spans="1:10" x14ac:dyDescent="0.45">
      <c r="A363" s="254" t="s">
        <v>1336</v>
      </c>
      <c r="F363">
        <v>0</v>
      </c>
      <c r="G363">
        <v>0</v>
      </c>
      <c r="H363">
        <v>0</v>
      </c>
      <c r="I363">
        <v>0</v>
      </c>
      <c r="J363">
        <v>0</v>
      </c>
    </row>
    <row r="364" spans="1:10" x14ac:dyDescent="0.45">
      <c r="A364" s="255" t="s">
        <v>1336</v>
      </c>
      <c r="F364">
        <v>0</v>
      </c>
      <c r="G364">
        <v>0</v>
      </c>
      <c r="H364">
        <v>0</v>
      </c>
      <c r="I364">
        <v>0</v>
      </c>
      <c r="J364">
        <v>0</v>
      </c>
    </row>
    <row r="365" spans="1:10" x14ac:dyDescent="0.45">
      <c r="A365" s="256" t="s">
        <v>741</v>
      </c>
      <c r="F365">
        <v>0</v>
      </c>
      <c r="G365">
        <v>0</v>
      </c>
      <c r="H365">
        <v>0</v>
      </c>
      <c r="I365">
        <v>0</v>
      </c>
      <c r="J365">
        <v>0</v>
      </c>
    </row>
    <row r="366" spans="1:10" x14ac:dyDescent="0.45">
      <c r="A366" s="256" t="s">
        <v>559</v>
      </c>
      <c r="F366">
        <v>0</v>
      </c>
      <c r="G366">
        <v>0</v>
      </c>
      <c r="H366">
        <v>0</v>
      </c>
      <c r="I366">
        <v>0</v>
      </c>
      <c r="J366">
        <v>0</v>
      </c>
    </row>
    <row r="367" spans="1:10" x14ac:dyDescent="0.45">
      <c r="A367" s="256" t="s">
        <v>593</v>
      </c>
      <c r="F367">
        <v>0</v>
      </c>
      <c r="G367">
        <v>0</v>
      </c>
      <c r="H367">
        <v>0</v>
      </c>
      <c r="I367">
        <v>0</v>
      </c>
      <c r="J367">
        <v>0</v>
      </c>
    </row>
    <row r="368" spans="1:10" x14ac:dyDescent="0.45">
      <c r="A368" s="256" t="s">
        <v>595</v>
      </c>
      <c r="F368">
        <v>0</v>
      </c>
      <c r="G368">
        <v>0</v>
      </c>
      <c r="H368">
        <v>0</v>
      </c>
      <c r="I368">
        <v>0</v>
      </c>
      <c r="J368">
        <v>0</v>
      </c>
    </row>
    <row r="369" spans="1:10" x14ac:dyDescent="0.45">
      <c r="A369" s="256" t="s">
        <v>611</v>
      </c>
      <c r="F369">
        <v>0</v>
      </c>
      <c r="G369">
        <v>0</v>
      </c>
      <c r="H369">
        <v>0</v>
      </c>
      <c r="I369">
        <v>0</v>
      </c>
      <c r="J369">
        <v>0</v>
      </c>
    </row>
    <row r="370" spans="1:10" x14ac:dyDescent="0.45">
      <c r="A370" s="256" t="s">
        <v>671</v>
      </c>
      <c r="F370">
        <v>0</v>
      </c>
      <c r="G370">
        <v>0</v>
      </c>
      <c r="H370">
        <v>0</v>
      </c>
      <c r="I370">
        <v>0</v>
      </c>
      <c r="J370">
        <v>0</v>
      </c>
    </row>
    <row r="371" spans="1:10" x14ac:dyDescent="0.45">
      <c r="A371" s="253" t="s">
        <v>1330</v>
      </c>
      <c r="F371">
        <v>0</v>
      </c>
      <c r="G371">
        <v>0</v>
      </c>
      <c r="H371">
        <v>0</v>
      </c>
      <c r="I371">
        <v>0</v>
      </c>
      <c r="J371">
        <v>0</v>
      </c>
    </row>
    <row r="372" spans="1:10" x14ac:dyDescent="0.45">
      <c r="A372" s="254" t="s">
        <v>1336</v>
      </c>
      <c r="F372">
        <v>0</v>
      </c>
      <c r="G372">
        <v>0</v>
      </c>
      <c r="H372">
        <v>0</v>
      </c>
      <c r="I372">
        <v>0</v>
      </c>
      <c r="J372">
        <v>0</v>
      </c>
    </row>
    <row r="373" spans="1:10" x14ac:dyDescent="0.45">
      <c r="A373" s="255" t="s">
        <v>1336</v>
      </c>
      <c r="F373">
        <v>0</v>
      </c>
      <c r="G373">
        <v>0</v>
      </c>
      <c r="H373">
        <v>0</v>
      </c>
      <c r="I373">
        <v>0</v>
      </c>
      <c r="J373">
        <v>0</v>
      </c>
    </row>
    <row r="374" spans="1:10" x14ac:dyDescent="0.45">
      <c r="A374" s="256" t="s">
        <v>772</v>
      </c>
      <c r="F374">
        <v>0</v>
      </c>
      <c r="G374">
        <v>0</v>
      </c>
      <c r="H374">
        <v>0</v>
      </c>
      <c r="I374">
        <v>0</v>
      </c>
      <c r="J374">
        <v>0</v>
      </c>
    </row>
    <row r="375" spans="1:10" x14ac:dyDescent="0.45">
      <c r="A375" s="256" t="s">
        <v>535</v>
      </c>
      <c r="F375">
        <v>0</v>
      </c>
      <c r="G375">
        <v>0</v>
      </c>
      <c r="H375">
        <v>0</v>
      </c>
      <c r="I375">
        <v>0</v>
      </c>
      <c r="J375">
        <v>0</v>
      </c>
    </row>
    <row r="376" spans="1:10" x14ac:dyDescent="0.45">
      <c r="A376" s="256" t="s">
        <v>600</v>
      </c>
      <c r="F376">
        <v>0</v>
      </c>
      <c r="G376">
        <v>0</v>
      </c>
      <c r="H376">
        <v>0</v>
      </c>
      <c r="I376">
        <v>0</v>
      </c>
      <c r="J376">
        <v>0</v>
      </c>
    </row>
    <row r="377" spans="1:10" x14ac:dyDescent="0.45">
      <c r="A377" s="252" t="s">
        <v>1329</v>
      </c>
      <c r="F377">
        <v>0</v>
      </c>
      <c r="G377">
        <v>0</v>
      </c>
      <c r="H377">
        <v>0</v>
      </c>
      <c r="I377">
        <v>0</v>
      </c>
      <c r="J377">
        <v>0</v>
      </c>
    </row>
    <row r="378" spans="1:10" x14ac:dyDescent="0.45">
      <c r="A378" s="253" t="s">
        <v>70</v>
      </c>
      <c r="F378">
        <v>0</v>
      </c>
      <c r="G378">
        <v>0</v>
      </c>
      <c r="H378">
        <v>0</v>
      </c>
      <c r="I378">
        <v>0</v>
      </c>
      <c r="J378">
        <v>0</v>
      </c>
    </row>
    <row r="379" spans="1:10" x14ac:dyDescent="0.45">
      <c r="A379" s="254" t="s">
        <v>1336</v>
      </c>
      <c r="F379">
        <v>0</v>
      </c>
      <c r="G379">
        <v>0</v>
      </c>
      <c r="H379">
        <v>0</v>
      </c>
      <c r="I379">
        <v>0</v>
      </c>
      <c r="J379">
        <v>0</v>
      </c>
    </row>
    <row r="380" spans="1:10" x14ac:dyDescent="0.45">
      <c r="A380" s="255" t="s">
        <v>1336</v>
      </c>
      <c r="F380">
        <v>0</v>
      </c>
      <c r="G380">
        <v>0</v>
      </c>
      <c r="H380">
        <v>0</v>
      </c>
      <c r="I380">
        <v>0</v>
      </c>
      <c r="J380">
        <v>0</v>
      </c>
    </row>
    <row r="381" spans="1:10" x14ac:dyDescent="0.45">
      <c r="A381" s="256" t="s">
        <v>753</v>
      </c>
      <c r="F381">
        <v>0</v>
      </c>
      <c r="G381">
        <v>0</v>
      </c>
      <c r="H381">
        <v>0</v>
      </c>
      <c r="I381">
        <v>0</v>
      </c>
      <c r="J381">
        <v>0</v>
      </c>
    </row>
    <row r="382" spans="1:10" x14ac:dyDescent="0.45">
      <c r="A382" s="256" t="s">
        <v>761</v>
      </c>
      <c r="F382">
        <v>0</v>
      </c>
      <c r="G382">
        <v>0</v>
      </c>
      <c r="H382">
        <v>0</v>
      </c>
      <c r="I382">
        <v>0</v>
      </c>
      <c r="J382">
        <v>0</v>
      </c>
    </row>
    <row r="383" spans="1:10" x14ac:dyDescent="0.45">
      <c r="A383" s="252" t="s">
        <v>521</v>
      </c>
      <c r="F383">
        <v>0</v>
      </c>
      <c r="G383">
        <v>0</v>
      </c>
      <c r="H383">
        <v>0</v>
      </c>
      <c r="I383">
        <v>0</v>
      </c>
      <c r="J383">
        <v>0</v>
      </c>
    </row>
    <row r="384" spans="1:10" x14ac:dyDescent="0.45">
      <c r="A384" s="253" t="s">
        <v>67</v>
      </c>
      <c r="F384">
        <v>0</v>
      </c>
      <c r="G384">
        <v>0</v>
      </c>
      <c r="H384">
        <v>0</v>
      </c>
      <c r="I384">
        <v>0</v>
      </c>
      <c r="J384">
        <v>0</v>
      </c>
    </row>
    <row r="385" spans="1:10" x14ac:dyDescent="0.45">
      <c r="A385" s="254" t="s">
        <v>1336</v>
      </c>
      <c r="F385">
        <v>0</v>
      </c>
      <c r="G385">
        <v>0</v>
      </c>
      <c r="H385">
        <v>0</v>
      </c>
      <c r="I385">
        <v>0</v>
      </c>
      <c r="J385">
        <v>0</v>
      </c>
    </row>
    <row r="386" spans="1:10" x14ac:dyDescent="0.45">
      <c r="A386" s="255" t="s">
        <v>1336</v>
      </c>
      <c r="F386">
        <v>0</v>
      </c>
      <c r="G386">
        <v>0</v>
      </c>
      <c r="H386">
        <v>0</v>
      </c>
      <c r="I386">
        <v>0</v>
      </c>
      <c r="J386">
        <v>0</v>
      </c>
    </row>
    <row r="387" spans="1:10" x14ac:dyDescent="0.45">
      <c r="A387" s="256" t="s">
        <v>535</v>
      </c>
      <c r="F387">
        <v>0</v>
      </c>
      <c r="G387">
        <v>0</v>
      </c>
      <c r="H387">
        <v>0</v>
      </c>
      <c r="I387">
        <v>0</v>
      </c>
      <c r="J387">
        <v>0</v>
      </c>
    </row>
    <row r="388" spans="1:10" x14ac:dyDescent="0.45">
      <c r="A388" s="253" t="s">
        <v>70</v>
      </c>
      <c r="F388">
        <v>0</v>
      </c>
      <c r="G388">
        <v>0</v>
      </c>
      <c r="H388">
        <v>0</v>
      </c>
      <c r="I388">
        <v>0</v>
      </c>
      <c r="J388">
        <v>0</v>
      </c>
    </row>
    <row r="389" spans="1:10" x14ac:dyDescent="0.45">
      <c r="A389" s="254" t="s">
        <v>1315</v>
      </c>
      <c r="F389">
        <v>0</v>
      </c>
      <c r="G389">
        <v>0</v>
      </c>
      <c r="H389">
        <v>0</v>
      </c>
      <c r="I389">
        <v>0</v>
      </c>
      <c r="J389">
        <v>0</v>
      </c>
    </row>
    <row r="390" spans="1:10" x14ac:dyDescent="0.45">
      <c r="A390" s="255" t="s">
        <v>1336</v>
      </c>
      <c r="F390">
        <v>0</v>
      </c>
      <c r="G390">
        <v>0</v>
      </c>
      <c r="H390">
        <v>0</v>
      </c>
      <c r="I390">
        <v>0</v>
      </c>
      <c r="J390">
        <v>0</v>
      </c>
    </row>
    <row r="391" spans="1:10" x14ac:dyDescent="0.45">
      <c r="A391" s="256" t="s">
        <v>583</v>
      </c>
      <c r="F391">
        <v>0</v>
      </c>
      <c r="G391">
        <v>0</v>
      </c>
      <c r="H391">
        <v>0</v>
      </c>
      <c r="I391">
        <v>0</v>
      </c>
      <c r="J391">
        <v>0</v>
      </c>
    </row>
    <row r="392" spans="1:10" x14ac:dyDescent="0.45">
      <c r="A392" s="254" t="s">
        <v>539</v>
      </c>
      <c r="F392">
        <v>0</v>
      </c>
      <c r="G392">
        <v>0</v>
      </c>
      <c r="H392">
        <v>0</v>
      </c>
      <c r="I392">
        <v>0</v>
      </c>
      <c r="J392">
        <v>0</v>
      </c>
    </row>
    <row r="393" spans="1:10" x14ac:dyDescent="0.45">
      <c r="A393" s="255" t="s">
        <v>1336</v>
      </c>
      <c r="F393">
        <v>0</v>
      </c>
      <c r="G393">
        <v>0</v>
      </c>
      <c r="H393">
        <v>0</v>
      </c>
      <c r="I393">
        <v>0</v>
      </c>
      <c r="J393">
        <v>0</v>
      </c>
    </row>
    <row r="394" spans="1:10" x14ac:dyDescent="0.45">
      <c r="A394" s="256" t="s">
        <v>546</v>
      </c>
      <c r="F394">
        <v>0</v>
      </c>
      <c r="G394">
        <v>0</v>
      </c>
      <c r="H394">
        <v>0</v>
      </c>
      <c r="I394">
        <v>0</v>
      </c>
      <c r="J394">
        <v>0</v>
      </c>
    </row>
    <row r="395" spans="1:10" x14ac:dyDescent="0.45">
      <c r="A395" s="254" t="s">
        <v>551</v>
      </c>
      <c r="F395">
        <v>0</v>
      </c>
      <c r="G395">
        <v>0</v>
      </c>
      <c r="H395">
        <v>0</v>
      </c>
      <c r="I395">
        <v>0</v>
      </c>
      <c r="J395">
        <v>0</v>
      </c>
    </row>
    <row r="396" spans="1:10" x14ac:dyDescent="0.45">
      <c r="A396" s="255" t="s">
        <v>592</v>
      </c>
      <c r="F396">
        <v>0</v>
      </c>
      <c r="G396">
        <v>0</v>
      </c>
      <c r="H396">
        <v>0</v>
      </c>
      <c r="I396">
        <v>0</v>
      </c>
      <c r="J396">
        <v>0</v>
      </c>
    </row>
    <row r="397" spans="1:10" x14ac:dyDescent="0.45">
      <c r="A397" s="256" t="s">
        <v>573</v>
      </c>
      <c r="F397">
        <v>0</v>
      </c>
      <c r="G397">
        <v>0</v>
      </c>
      <c r="H397">
        <v>0</v>
      </c>
      <c r="I397">
        <v>0</v>
      </c>
      <c r="J397">
        <v>0</v>
      </c>
    </row>
    <row r="398" spans="1:10" x14ac:dyDescent="0.45">
      <c r="A398" s="255" t="s">
        <v>575</v>
      </c>
      <c r="F398">
        <v>0</v>
      </c>
      <c r="G398">
        <v>0</v>
      </c>
      <c r="H398">
        <v>0</v>
      </c>
      <c r="I398">
        <v>0</v>
      </c>
      <c r="J398">
        <v>0</v>
      </c>
    </row>
    <row r="399" spans="1:10" x14ac:dyDescent="0.45">
      <c r="A399" s="256" t="s">
        <v>567</v>
      </c>
      <c r="F399">
        <v>0</v>
      </c>
      <c r="G399">
        <v>0</v>
      </c>
      <c r="H399">
        <v>0</v>
      </c>
      <c r="I399">
        <v>0</v>
      </c>
      <c r="J399">
        <v>0</v>
      </c>
    </row>
    <row r="400" spans="1:10" x14ac:dyDescent="0.45">
      <c r="A400" s="255" t="s">
        <v>169</v>
      </c>
      <c r="F400">
        <v>0</v>
      </c>
      <c r="G400">
        <v>0</v>
      </c>
      <c r="H400">
        <v>0</v>
      </c>
      <c r="I400">
        <v>0</v>
      </c>
      <c r="J400">
        <v>0</v>
      </c>
    </row>
    <row r="401" spans="1:10" x14ac:dyDescent="0.45">
      <c r="A401" s="256" t="s">
        <v>559</v>
      </c>
      <c r="F401">
        <v>0</v>
      </c>
      <c r="G401">
        <v>0</v>
      </c>
      <c r="H401">
        <v>0</v>
      </c>
      <c r="I401">
        <v>0</v>
      </c>
      <c r="J401">
        <v>0</v>
      </c>
    </row>
    <row r="402" spans="1:10" x14ac:dyDescent="0.45">
      <c r="A402" s="254" t="s">
        <v>1336</v>
      </c>
      <c r="F402">
        <v>0</v>
      </c>
      <c r="G402">
        <v>0</v>
      </c>
      <c r="H402">
        <v>0</v>
      </c>
      <c r="I402">
        <v>0</v>
      </c>
      <c r="J402">
        <v>0</v>
      </c>
    </row>
    <row r="403" spans="1:10" x14ac:dyDescent="0.45">
      <c r="A403" s="255" t="s">
        <v>1336</v>
      </c>
      <c r="F403">
        <v>0</v>
      </c>
      <c r="G403">
        <v>0</v>
      </c>
      <c r="H403">
        <v>0</v>
      </c>
      <c r="I403">
        <v>0</v>
      </c>
      <c r="J403">
        <v>0</v>
      </c>
    </row>
    <row r="404" spans="1:10" x14ac:dyDescent="0.45">
      <c r="A404" s="256" t="s">
        <v>546</v>
      </c>
      <c r="F404">
        <v>0</v>
      </c>
      <c r="G404">
        <v>0</v>
      </c>
      <c r="H404">
        <v>0</v>
      </c>
      <c r="I404">
        <v>0</v>
      </c>
      <c r="J404">
        <v>0</v>
      </c>
    </row>
    <row r="405" spans="1:10" x14ac:dyDescent="0.45">
      <c r="A405" s="256" t="s">
        <v>604</v>
      </c>
      <c r="F405">
        <v>0</v>
      </c>
      <c r="G405">
        <v>0</v>
      </c>
      <c r="H405">
        <v>0</v>
      </c>
      <c r="I405">
        <v>0</v>
      </c>
      <c r="J405">
        <v>0</v>
      </c>
    </row>
    <row r="406" spans="1:10" x14ac:dyDescent="0.45">
      <c r="A406" s="256" t="s">
        <v>635</v>
      </c>
      <c r="F406">
        <v>0</v>
      </c>
      <c r="G406">
        <v>0</v>
      </c>
      <c r="H406">
        <v>0</v>
      </c>
      <c r="I406">
        <v>0</v>
      </c>
      <c r="J406">
        <v>0</v>
      </c>
    </row>
    <row r="407" spans="1:10" x14ac:dyDescent="0.45">
      <c r="A407" s="256" t="s">
        <v>645</v>
      </c>
      <c r="F407">
        <v>0</v>
      </c>
      <c r="G407">
        <v>0</v>
      </c>
      <c r="H407">
        <v>0</v>
      </c>
      <c r="I407">
        <v>0</v>
      </c>
      <c r="J407">
        <v>0</v>
      </c>
    </row>
    <row r="408" spans="1:10" x14ac:dyDescent="0.45">
      <c r="A408" s="256" t="s">
        <v>648</v>
      </c>
      <c r="F408">
        <v>0</v>
      </c>
      <c r="G408">
        <v>0</v>
      </c>
      <c r="H408">
        <v>0</v>
      </c>
      <c r="I408">
        <v>0</v>
      </c>
      <c r="J408">
        <v>0</v>
      </c>
    </row>
    <row r="409" spans="1:10" x14ac:dyDescent="0.45">
      <c r="A409" s="256" t="s">
        <v>653</v>
      </c>
      <c r="F409">
        <v>0</v>
      </c>
      <c r="G409">
        <v>0</v>
      </c>
      <c r="H409">
        <v>0</v>
      </c>
      <c r="I409">
        <v>0</v>
      </c>
      <c r="J409">
        <v>0</v>
      </c>
    </row>
    <row r="410" spans="1:10" x14ac:dyDescent="0.45">
      <c r="A410" s="256" t="s">
        <v>662</v>
      </c>
      <c r="F410">
        <v>0</v>
      </c>
      <c r="G410">
        <v>0</v>
      </c>
      <c r="H410">
        <v>0</v>
      </c>
      <c r="I410">
        <v>0</v>
      </c>
      <c r="J410">
        <v>0</v>
      </c>
    </row>
    <row r="411" spans="1:10" x14ac:dyDescent="0.45">
      <c r="A411" s="256" t="s">
        <v>683</v>
      </c>
      <c r="F411">
        <v>0</v>
      </c>
      <c r="G411">
        <v>0</v>
      </c>
      <c r="H411">
        <v>0</v>
      </c>
      <c r="I411">
        <v>0</v>
      </c>
      <c r="J411">
        <v>0</v>
      </c>
    </row>
    <row r="412" spans="1:10" x14ac:dyDescent="0.45">
      <c r="A412" s="256" t="s">
        <v>692</v>
      </c>
      <c r="F412">
        <v>0</v>
      </c>
      <c r="G412">
        <v>0</v>
      </c>
      <c r="H412">
        <v>0</v>
      </c>
      <c r="I412">
        <v>0</v>
      </c>
      <c r="J412">
        <v>0</v>
      </c>
    </row>
    <row r="413" spans="1:10" x14ac:dyDescent="0.45">
      <c r="A413" s="256" t="s">
        <v>699</v>
      </c>
      <c r="F413">
        <v>0</v>
      </c>
      <c r="G413">
        <v>0</v>
      </c>
      <c r="H413">
        <v>0</v>
      </c>
      <c r="I413">
        <v>0</v>
      </c>
      <c r="J413">
        <v>0</v>
      </c>
    </row>
    <row r="414" spans="1:10" x14ac:dyDescent="0.45">
      <c r="A414" s="253" t="s">
        <v>1325</v>
      </c>
      <c r="F414">
        <v>0</v>
      </c>
      <c r="G414">
        <v>0</v>
      </c>
      <c r="H414">
        <v>0</v>
      </c>
      <c r="I414">
        <v>0</v>
      </c>
      <c r="J414">
        <v>0</v>
      </c>
    </row>
    <row r="415" spans="1:10" x14ac:dyDescent="0.45">
      <c r="A415" s="254" t="s">
        <v>1336</v>
      </c>
      <c r="F415">
        <v>0</v>
      </c>
      <c r="G415">
        <v>0</v>
      </c>
      <c r="H415">
        <v>0</v>
      </c>
      <c r="I415">
        <v>0</v>
      </c>
      <c r="J415">
        <v>0</v>
      </c>
    </row>
    <row r="416" spans="1:10" x14ac:dyDescent="0.45">
      <c r="A416" s="255" t="s">
        <v>1336</v>
      </c>
      <c r="F416">
        <v>0</v>
      </c>
      <c r="G416">
        <v>0</v>
      </c>
      <c r="H416">
        <v>0</v>
      </c>
      <c r="I416">
        <v>0</v>
      </c>
      <c r="J416">
        <v>0</v>
      </c>
    </row>
    <row r="417" spans="1:10" x14ac:dyDescent="0.45">
      <c r="A417" s="256" t="s">
        <v>709</v>
      </c>
      <c r="F417">
        <v>0</v>
      </c>
      <c r="G417">
        <v>0</v>
      </c>
      <c r="H417">
        <v>0</v>
      </c>
      <c r="I417">
        <v>0</v>
      </c>
      <c r="J417">
        <v>0</v>
      </c>
    </row>
    <row r="418" spans="1:10" x14ac:dyDescent="0.45">
      <c r="A418" s="253" t="s">
        <v>667</v>
      </c>
      <c r="F418">
        <v>0</v>
      </c>
      <c r="G418">
        <v>0</v>
      </c>
      <c r="H418">
        <v>0</v>
      </c>
      <c r="I418">
        <v>0</v>
      </c>
      <c r="J418">
        <v>0</v>
      </c>
    </row>
    <row r="419" spans="1:10" x14ac:dyDescent="0.45">
      <c r="A419" s="254" t="s">
        <v>1336</v>
      </c>
      <c r="F419">
        <v>0</v>
      </c>
      <c r="G419">
        <v>0</v>
      </c>
      <c r="H419">
        <v>0</v>
      </c>
      <c r="I419">
        <v>0</v>
      </c>
      <c r="J419">
        <v>0</v>
      </c>
    </row>
    <row r="420" spans="1:10" x14ac:dyDescent="0.45">
      <c r="A420" s="255" t="s">
        <v>1336</v>
      </c>
      <c r="F420">
        <v>0</v>
      </c>
      <c r="G420">
        <v>0</v>
      </c>
      <c r="H420">
        <v>0</v>
      </c>
      <c r="I420">
        <v>0</v>
      </c>
      <c r="J420">
        <v>0</v>
      </c>
    </row>
    <row r="421" spans="1:10" x14ac:dyDescent="0.45">
      <c r="A421" s="256" t="s">
        <v>563</v>
      </c>
      <c r="F421">
        <v>0</v>
      </c>
      <c r="G421">
        <v>0</v>
      </c>
      <c r="H421">
        <v>0</v>
      </c>
      <c r="I421">
        <v>0</v>
      </c>
      <c r="J421">
        <v>0</v>
      </c>
    </row>
    <row r="422" spans="1:10" x14ac:dyDescent="0.45">
      <c r="A422" s="256" t="s">
        <v>596</v>
      </c>
      <c r="F422">
        <v>0</v>
      </c>
      <c r="G422">
        <v>0</v>
      </c>
      <c r="H422">
        <v>0</v>
      </c>
      <c r="I422">
        <v>0</v>
      </c>
      <c r="J422">
        <v>0</v>
      </c>
    </row>
    <row r="423" spans="1:10" x14ac:dyDescent="0.45">
      <c r="A423" s="256" t="s">
        <v>621</v>
      </c>
      <c r="F423">
        <v>0</v>
      </c>
      <c r="G423">
        <v>0</v>
      </c>
      <c r="H423">
        <v>0</v>
      </c>
      <c r="I423">
        <v>0</v>
      </c>
      <c r="J423">
        <v>0</v>
      </c>
    </row>
    <row r="424" spans="1:10" x14ac:dyDescent="0.45">
      <c r="A424" s="256" t="s">
        <v>672</v>
      </c>
      <c r="F424">
        <v>0</v>
      </c>
      <c r="G424">
        <v>0</v>
      </c>
      <c r="H424">
        <v>0</v>
      </c>
      <c r="I424">
        <v>0</v>
      </c>
      <c r="J424">
        <v>0</v>
      </c>
    </row>
    <row r="425" spans="1:10" x14ac:dyDescent="0.45">
      <c r="A425" s="253" t="s">
        <v>1330</v>
      </c>
      <c r="F425">
        <v>0</v>
      </c>
      <c r="G425">
        <v>0</v>
      </c>
      <c r="H425">
        <v>0</v>
      </c>
      <c r="I425">
        <v>0</v>
      </c>
      <c r="J425">
        <v>0</v>
      </c>
    </row>
    <row r="426" spans="1:10" x14ac:dyDescent="0.45">
      <c r="A426" s="254" t="s">
        <v>1336</v>
      </c>
      <c r="F426">
        <v>0</v>
      </c>
      <c r="G426">
        <v>0</v>
      </c>
      <c r="H426">
        <v>0</v>
      </c>
      <c r="I426">
        <v>0</v>
      </c>
      <c r="J426">
        <v>0</v>
      </c>
    </row>
    <row r="427" spans="1:10" x14ac:dyDescent="0.45">
      <c r="A427" s="255" t="s">
        <v>1336</v>
      </c>
      <c r="F427">
        <v>0</v>
      </c>
      <c r="G427">
        <v>0</v>
      </c>
      <c r="H427">
        <v>0</v>
      </c>
      <c r="I427">
        <v>0</v>
      </c>
      <c r="J427">
        <v>0</v>
      </c>
    </row>
    <row r="428" spans="1:10" x14ac:dyDescent="0.45">
      <c r="A428" s="256" t="s">
        <v>542</v>
      </c>
      <c r="F428">
        <v>0</v>
      </c>
      <c r="G428">
        <v>0</v>
      </c>
      <c r="H428">
        <v>0</v>
      </c>
      <c r="I428">
        <v>0</v>
      </c>
      <c r="J428">
        <v>0</v>
      </c>
    </row>
    <row r="429" spans="1:10" x14ac:dyDescent="0.45">
      <c r="A429" s="256" t="s">
        <v>607</v>
      </c>
      <c r="F429">
        <v>0</v>
      </c>
      <c r="G429">
        <v>0</v>
      </c>
      <c r="H429">
        <v>0</v>
      </c>
      <c r="I429">
        <v>0</v>
      </c>
      <c r="J429">
        <v>0</v>
      </c>
    </row>
    <row r="430" spans="1:10" x14ac:dyDescent="0.45">
      <c r="A430" s="1" t="s">
        <v>1336</v>
      </c>
      <c r="B430">
        <v>0</v>
      </c>
      <c r="C430">
        <v>0</v>
      </c>
      <c r="D430">
        <v>0</v>
      </c>
      <c r="E430">
        <v>0</v>
      </c>
      <c r="J430">
        <v>0</v>
      </c>
    </row>
    <row r="431" spans="1:10" x14ac:dyDescent="0.45">
      <c r="A431" s="252" t="s">
        <v>1336</v>
      </c>
      <c r="B431">
        <v>0</v>
      </c>
      <c r="C431">
        <v>0</v>
      </c>
      <c r="D431">
        <v>0</v>
      </c>
      <c r="E431">
        <v>0</v>
      </c>
      <c r="J431">
        <v>0</v>
      </c>
    </row>
    <row r="432" spans="1:10" x14ac:dyDescent="0.45">
      <c r="A432" s="253" t="s">
        <v>1336</v>
      </c>
      <c r="B432">
        <v>0</v>
      </c>
      <c r="C432">
        <v>0</v>
      </c>
      <c r="D432">
        <v>0</v>
      </c>
      <c r="E432">
        <v>0</v>
      </c>
      <c r="J432">
        <v>0</v>
      </c>
    </row>
    <row r="433" spans="1:10" x14ac:dyDescent="0.45">
      <c r="A433" s="254" t="s">
        <v>1336</v>
      </c>
      <c r="B433">
        <v>0</v>
      </c>
      <c r="C433">
        <v>0</v>
      </c>
      <c r="D433">
        <v>0</v>
      </c>
      <c r="E433">
        <v>0</v>
      </c>
      <c r="J433">
        <v>0</v>
      </c>
    </row>
    <row r="434" spans="1:10" x14ac:dyDescent="0.45">
      <c r="A434" s="255" t="s">
        <v>1336</v>
      </c>
      <c r="B434">
        <v>0</v>
      </c>
      <c r="C434">
        <v>0</v>
      </c>
      <c r="D434">
        <v>0</v>
      </c>
      <c r="E434">
        <v>0</v>
      </c>
      <c r="J434">
        <v>0</v>
      </c>
    </row>
    <row r="435" spans="1:10" x14ac:dyDescent="0.45">
      <c r="A435" s="256" t="s">
        <v>477</v>
      </c>
      <c r="B435">
        <v>0</v>
      </c>
      <c r="C435">
        <v>0</v>
      </c>
      <c r="D435">
        <v>0</v>
      </c>
      <c r="E435">
        <v>0</v>
      </c>
      <c r="J435">
        <v>0</v>
      </c>
    </row>
    <row r="436" spans="1:10" x14ac:dyDescent="0.45">
      <c r="A436" s="256" t="s">
        <v>486</v>
      </c>
      <c r="B436">
        <v>0</v>
      </c>
      <c r="C436">
        <v>0</v>
      </c>
      <c r="D436">
        <v>0</v>
      </c>
      <c r="E436">
        <v>0</v>
      </c>
      <c r="J436">
        <v>0</v>
      </c>
    </row>
    <row r="437" spans="1:10" x14ac:dyDescent="0.45">
      <c r="A437" s="256" t="s">
        <v>492</v>
      </c>
      <c r="B437">
        <v>0</v>
      </c>
      <c r="C437">
        <v>0</v>
      </c>
      <c r="D437">
        <v>0</v>
      </c>
      <c r="E437">
        <v>0</v>
      </c>
      <c r="J437">
        <v>0</v>
      </c>
    </row>
    <row r="438" spans="1:10" x14ac:dyDescent="0.45">
      <c r="A438" s="256" t="s">
        <v>501</v>
      </c>
      <c r="B438">
        <v>0</v>
      </c>
      <c r="C438">
        <v>0</v>
      </c>
      <c r="D438">
        <v>0</v>
      </c>
      <c r="E438">
        <v>0</v>
      </c>
      <c r="J438">
        <v>0</v>
      </c>
    </row>
    <row r="439" spans="1:10" x14ac:dyDescent="0.45">
      <c r="A439" s="256" t="s">
        <v>29</v>
      </c>
      <c r="B439">
        <v>0</v>
      </c>
      <c r="C439">
        <v>0</v>
      </c>
      <c r="D439">
        <v>0</v>
      </c>
      <c r="E439">
        <v>0</v>
      </c>
      <c r="J439">
        <v>0</v>
      </c>
    </row>
    <row r="440" spans="1:10" x14ac:dyDescent="0.45">
      <c r="A440" s="256" t="s">
        <v>43</v>
      </c>
      <c r="B440">
        <v>0</v>
      </c>
      <c r="C440">
        <v>0</v>
      </c>
      <c r="D440">
        <v>0</v>
      </c>
      <c r="E440">
        <v>0</v>
      </c>
      <c r="J440">
        <v>0</v>
      </c>
    </row>
    <row r="441" spans="1:10" x14ac:dyDescent="0.45">
      <c r="A441" s="1" t="s">
        <v>1314</v>
      </c>
      <c r="B441">
        <v>0</v>
      </c>
      <c r="C441">
        <v>0</v>
      </c>
      <c r="D441">
        <v>0</v>
      </c>
      <c r="E441">
        <v>0</v>
      </c>
      <c r="J441">
        <v>0</v>
      </c>
    </row>
    <row r="442" spans="1:10" x14ac:dyDescent="0.45">
      <c r="A442" s="252" t="s">
        <v>1336</v>
      </c>
      <c r="B442">
        <v>0</v>
      </c>
      <c r="C442">
        <v>0</v>
      </c>
      <c r="D442">
        <v>0</v>
      </c>
      <c r="E442">
        <v>0</v>
      </c>
      <c r="J442">
        <v>0</v>
      </c>
    </row>
    <row r="443" spans="1:10" x14ac:dyDescent="0.45">
      <c r="A443" s="253" t="s">
        <v>67</v>
      </c>
      <c r="B443">
        <v>0</v>
      </c>
      <c r="C443">
        <v>0</v>
      </c>
      <c r="D443">
        <v>0</v>
      </c>
      <c r="E443">
        <v>0</v>
      </c>
      <c r="J443">
        <v>0</v>
      </c>
    </row>
    <row r="444" spans="1:10" x14ac:dyDescent="0.45">
      <c r="A444" s="254" t="s">
        <v>483</v>
      </c>
      <c r="B444">
        <v>0</v>
      </c>
      <c r="C444">
        <v>0</v>
      </c>
      <c r="D444">
        <v>0</v>
      </c>
      <c r="E444">
        <v>0</v>
      </c>
      <c r="J444">
        <v>0</v>
      </c>
    </row>
    <row r="445" spans="1:10" x14ac:dyDescent="0.45">
      <c r="A445" s="255" t="s">
        <v>1336</v>
      </c>
      <c r="B445">
        <v>0</v>
      </c>
      <c r="C445">
        <v>0</v>
      </c>
      <c r="D445">
        <v>0</v>
      </c>
      <c r="E445">
        <v>0</v>
      </c>
      <c r="J445">
        <v>0</v>
      </c>
    </row>
    <row r="446" spans="1:10" x14ac:dyDescent="0.45">
      <c r="A446" s="256" t="s">
        <v>510</v>
      </c>
      <c r="B446">
        <v>0</v>
      </c>
      <c r="C446">
        <v>0</v>
      </c>
      <c r="D446">
        <v>0</v>
      </c>
      <c r="E446">
        <v>0</v>
      </c>
      <c r="J446">
        <v>0</v>
      </c>
    </row>
    <row r="447" spans="1:10" x14ac:dyDescent="0.45">
      <c r="A447" s="254" t="s">
        <v>484</v>
      </c>
      <c r="B447">
        <v>0</v>
      </c>
      <c r="C447">
        <v>0</v>
      </c>
      <c r="D447">
        <v>0</v>
      </c>
      <c r="E447">
        <v>0</v>
      </c>
      <c r="J447">
        <v>0</v>
      </c>
    </row>
    <row r="448" spans="1:10" x14ac:dyDescent="0.45">
      <c r="A448" s="255" t="s">
        <v>1336</v>
      </c>
      <c r="B448">
        <v>0</v>
      </c>
      <c r="C448">
        <v>0</v>
      </c>
      <c r="D448">
        <v>0</v>
      </c>
      <c r="E448">
        <v>0</v>
      </c>
      <c r="J448">
        <v>0</v>
      </c>
    </row>
    <row r="449" spans="1:10" x14ac:dyDescent="0.45">
      <c r="A449" s="256" t="s">
        <v>510</v>
      </c>
      <c r="B449">
        <v>0</v>
      </c>
      <c r="C449">
        <v>0</v>
      </c>
      <c r="D449">
        <v>0</v>
      </c>
      <c r="E449">
        <v>0</v>
      </c>
      <c r="J449">
        <v>0</v>
      </c>
    </row>
    <row r="450" spans="1:10" x14ac:dyDescent="0.45">
      <c r="A450" s="254" t="s">
        <v>485</v>
      </c>
      <c r="B450">
        <v>0</v>
      </c>
      <c r="C450">
        <v>0</v>
      </c>
      <c r="D450">
        <v>0</v>
      </c>
      <c r="E450">
        <v>0</v>
      </c>
      <c r="J450">
        <v>0</v>
      </c>
    </row>
    <row r="451" spans="1:10" x14ac:dyDescent="0.45">
      <c r="A451" s="255" t="s">
        <v>1336</v>
      </c>
      <c r="B451">
        <v>0</v>
      </c>
      <c r="C451">
        <v>0</v>
      </c>
      <c r="D451">
        <v>0</v>
      </c>
      <c r="E451">
        <v>0</v>
      </c>
      <c r="J451">
        <v>0</v>
      </c>
    </row>
    <row r="452" spans="1:10" x14ac:dyDescent="0.45">
      <c r="A452" s="256" t="s">
        <v>510</v>
      </c>
      <c r="B452">
        <v>0</v>
      </c>
      <c r="C452">
        <v>0</v>
      </c>
      <c r="D452">
        <v>0</v>
      </c>
      <c r="E452">
        <v>0</v>
      </c>
      <c r="J452">
        <v>0</v>
      </c>
    </row>
    <row r="453" spans="1:10" x14ac:dyDescent="0.45">
      <c r="A453" s="253" t="s">
        <v>70</v>
      </c>
      <c r="B453">
        <v>0</v>
      </c>
      <c r="C453">
        <v>0</v>
      </c>
      <c r="D453">
        <v>0</v>
      </c>
      <c r="E453">
        <v>0</v>
      </c>
      <c r="J453">
        <v>0</v>
      </c>
    </row>
    <row r="454" spans="1:10" x14ac:dyDescent="0.45">
      <c r="A454" s="254" t="s">
        <v>483</v>
      </c>
      <c r="B454">
        <v>0</v>
      </c>
      <c r="C454">
        <v>0</v>
      </c>
      <c r="D454">
        <v>0</v>
      </c>
      <c r="E454">
        <v>0</v>
      </c>
      <c r="J454">
        <v>0</v>
      </c>
    </row>
    <row r="455" spans="1:10" x14ac:dyDescent="0.45">
      <c r="A455" s="255" t="s">
        <v>592</v>
      </c>
      <c r="B455">
        <v>0</v>
      </c>
      <c r="C455">
        <v>0</v>
      </c>
      <c r="D455">
        <v>0</v>
      </c>
      <c r="E455">
        <v>0</v>
      </c>
      <c r="J455">
        <v>0</v>
      </c>
    </row>
    <row r="456" spans="1:10" x14ac:dyDescent="0.45">
      <c r="A456" s="256" t="s">
        <v>136</v>
      </c>
      <c r="B456">
        <v>0</v>
      </c>
      <c r="C456">
        <v>0</v>
      </c>
      <c r="D456">
        <v>0</v>
      </c>
      <c r="E456">
        <v>0</v>
      </c>
      <c r="J456">
        <v>0</v>
      </c>
    </row>
    <row r="457" spans="1:10" x14ac:dyDescent="0.45">
      <c r="A457" s="255" t="s">
        <v>1316</v>
      </c>
      <c r="B457">
        <v>0</v>
      </c>
      <c r="C457">
        <v>0</v>
      </c>
      <c r="D457">
        <v>0</v>
      </c>
      <c r="E457">
        <v>0</v>
      </c>
      <c r="J457">
        <v>0</v>
      </c>
    </row>
    <row r="458" spans="1:10" x14ac:dyDescent="0.45">
      <c r="A458" s="256" t="s">
        <v>84</v>
      </c>
      <c r="B458">
        <v>0</v>
      </c>
      <c r="C458">
        <v>0</v>
      </c>
      <c r="D458">
        <v>0</v>
      </c>
      <c r="E458">
        <v>0</v>
      </c>
      <c r="J458">
        <v>0</v>
      </c>
    </row>
    <row r="459" spans="1:10" x14ac:dyDescent="0.45">
      <c r="A459" s="255" t="s">
        <v>1336</v>
      </c>
      <c r="B459">
        <v>0</v>
      </c>
      <c r="C459">
        <v>0</v>
      </c>
      <c r="D459">
        <v>0</v>
      </c>
      <c r="E459">
        <v>0</v>
      </c>
      <c r="J459">
        <v>0</v>
      </c>
    </row>
    <row r="460" spans="1:10" x14ac:dyDescent="0.45">
      <c r="A460" s="256" t="s">
        <v>43</v>
      </c>
      <c r="B460">
        <v>0</v>
      </c>
      <c r="C460">
        <v>0</v>
      </c>
      <c r="D460">
        <v>0</v>
      </c>
      <c r="E460">
        <v>0</v>
      </c>
      <c r="J460">
        <v>0</v>
      </c>
    </row>
    <row r="461" spans="1:10" x14ac:dyDescent="0.45">
      <c r="A461" s="255" t="s">
        <v>539</v>
      </c>
      <c r="B461">
        <v>0</v>
      </c>
      <c r="C461">
        <v>0</v>
      </c>
      <c r="D461">
        <v>0</v>
      </c>
      <c r="E461">
        <v>0</v>
      </c>
      <c r="J461">
        <v>0</v>
      </c>
    </row>
    <row r="462" spans="1:10" x14ac:dyDescent="0.45">
      <c r="A462" s="256" t="s">
        <v>52</v>
      </c>
      <c r="B462">
        <v>0</v>
      </c>
      <c r="C462">
        <v>0</v>
      </c>
      <c r="D462">
        <v>0</v>
      </c>
      <c r="E462">
        <v>0</v>
      </c>
      <c r="J462">
        <v>0</v>
      </c>
    </row>
    <row r="463" spans="1:10" x14ac:dyDescent="0.45">
      <c r="A463" s="254" t="s">
        <v>484</v>
      </c>
      <c r="B463">
        <v>0</v>
      </c>
      <c r="C463">
        <v>0</v>
      </c>
      <c r="D463">
        <v>0</v>
      </c>
      <c r="E463">
        <v>0</v>
      </c>
      <c r="J463">
        <v>0</v>
      </c>
    </row>
    <row r="464" spans="1:10" x14ac:dyDescent="0.45">
      <c r="A464" s="255" t="s">
        <v>592</v>
      </c>
      <c r="B464">
        <v>0</v>
      </c>
      <c r="C464">
        <v>0</v>
      </c>
      <c r="D464">
        <v>0</v>
      </c>
      <c r="E464">
        <v>0</v>
      </c>
      <c r="J464">
        <v>0</v>
      </c>
    </row>
    <row r="465" spans="1:10" x14ac:dyDescent="0.45">
      <c r="A465" s="256" t="s">
        <v>136</v>
      </c>
      <c r="B465">
        <v>0</v>
      </c>
      <c r="C465">
        <v>0</v>
      </c>
      <c r="D465">
        <v>0</v>
      </c>
      <c r="E465">
        <v>0</v>
      </c>
      <c r="J465">
        <v>0</v>
      </c>
    </row>
    <row r="466" spans="1:10" x14ac:dyDescent="0.45">
      <c r="A466" s="255" t="s">
        <v>1316</v>
      </c>
      <c r="B466">
        <v>0</v>
      </c>
      <c r="C466">
        <v>0</v>
      </c>
      <c r="D466">
        <v>0</v>
      </c>
      <c r="E466">
        <v>0</v>
      </c>
      <c r="J466">
        <v>0</v>
      </c>
    </row>
    <row r="467" spans="1:10" x14ac:dyDescent="0.45">
      <c r="A467" s="256" t="s">
        <v>84</v>
      </c>
      <c r="B467">
        <v>0</v>
      </c>
      <c r="C467">
        <v>0</v>
      </c>
      <c r="D467">
        <v>0</v>
      </c>
      <c r="E467">
        <v>0</v>
      </c>
      <c r="J467">
        <v>0</v>
      </c>
    </row>
    <row r="468" spans="1:10" x14ac:dyDescent="0.45">
      <c r="A468" s="255" t="s">
        <v>1336</v>
      </c>
      <c r="B468">
        <v>0</v>
      </c>
      <c r="C468">
        <v>0</v>
      </c>
      <c r="D468">
        <v>0</v>
      </c>
      <c r="E468">
        <v>0</v>
      </c>
      <c r="J468">
        <v>0</v>
      </c>
    </row>
    <row r="469" spans="1:10" x14ac:dyDescent="0.45">
      <c r="A469" s="256" t="s">
        <v>43</v>
      </c>
      <c r="B469">
        <v>0</v>
      </c>
      <c r="C469">
        <v>0</v>
      </c>
      <c r="D469">
        <v>0</v>
      </c>
      <c r="E469">
        <v>0</v>
      </c>
      <c r="J469">
        <v>0</v>
      </c>
    </row>
    <row r="470" spans="1:10" x14ac:dyDescent="0.45">
      <c r="A470" s="255" t="s">
        <v>539</v>
      </c>
      <c r="B470">
        <v>0</v>
      </c>
      <c r="C470">
        <v>0</v>
      </c>
      <c r="D470">
        <v>0</v>
      </c>
      <c r="E470">
        <v>0</v>
      </c>
      <c r="J470">
        <v>0</v>
      </c>
    </row>
    <row r="471" spans="1:10" x14ac:dyDescent="0.45">
      <c r="A471" s="256" t="s">
        <v>52</v>
      </c>
      <c r="B471">
        <v>0</v>
      </c>
      <c r="C471">
        <v>0</v>
      </c>
      <c r="D471">
        <v>0</v>
      </c>
      <c r="E471">
        <v>0</v>
      </c>
      <c r="J471">
        <v>0</v>
      </c>
    </row>
    <row r="472" spans="1:10" x14ac:dyDescent="0.45">
      <c r="A472" s="254" t="s">
        <v>485</v>
      </c>
      <c r="B472">
        <v>0</v>
      </c>
      <c r="C472">
        <v>0</v>
      </c>
      <c r="D472">
        <v>0</v>
      </c>
      <c r="E472">
        <v>0</v>
      </c>
      <c r="J472">
        <v>0</v>
      </c>
    </row>
    <row r="473" spans="1:10" x14ac:dyDescent="0.45">
      <c r="A473" s="255" t="s">
        <v>592</v>
      </c>
      <c r="B473">
        <v>0</v>
      </c>
      <c r="C473">
        <v>0</v>
      </c>
      <c r="D473">
        <v>0</v>
      </c>
      <c r="E473">
        <v>0</v>
      </c>
      <c r="J473">
        <v>0</v>
      </c>
    </row>
    <row r="474" spans="1:10" x14ac:dyDescent="0.45">
      <c r="A474" s="256" t="s">
        <v>136</v>
      </c>
      <c r="B474">
        <v>0</v>
      </c>
      <c r="C474">
        <v>0</v>
      </c>
      <c r="D474">
        <v>0</v>
      </c>
      <c r="E474">
        <v>0</v>
      </c>
      <c r="J474">
        <v>0</v>
      </c>
    </row>
    <row r="475" spans="1:10" x14ac:dyDescent="0.45">
      <c r="A475" s="255" t="s">
        <v>1316</v>
      </c>
      <c r="B475">
        <v>0</v>
      </c>
      <c r="C475">
        <v>0</v>
      </c>
      <c r="D475">
        <v>0</v>
      </c>
      <c r="E475">
        <v>0</v>
      </c>
      <c r="J475">
        <v>0</v>
      </c>
    </row>
    <row r="476" spans="1:10" x14ac:dyDescent="0.45">
      <c r="A476" s="256" t="s">
        <v>84</v>
      </c>
      <c r="B476">
        <v>0</v>
      </c>
      <c r="C476">
        <v>0</v>
      </c>
      <c r="D476">
        <v>0</v>
      </c>
      <c r="E476">
        <v>0</v>
      </c>
      <c r="J476">
        <v>0</v>
      </c>
    </row>
    <row r="477" spans="1:10" x14ac:dyDescent="0.45">
      <c r="A477" s="255" t="s">
        <v>1336</v>
      </c>
      <c r="B477">
        <v>0</v>
      </c>
      <c r="C477">
        <v>0</v>
      </c>
      <c r="D477">
        <v>0</v>
      </c>
      <c r="E477">
        <v>0</v>
      </c>
      <c r="J477">
        <v>0</v>
      </c>
    </row>
    <row r="478" spans="1:10" x14ac:dyDescent="0.45">
      <c r="A478" s="256" t="s">
        <v>43</v>
      </c>
      <c r="B478">
        <v>0</v>
      </c>
      <c r="C478">
        <v>0</v>
      </c>
      <c r="D478">
        <v>0</v>
      </c>
      <c r="E478">
        <v>0</v>
      </c>
      <c r="J478">
        <v>0</v>
      </c>
    </row>
    <row r="479" spans="1:10" x14ac:dyDescent="0.45">
      <c r="A479" s="255" t="s">
        <v>539</v>
      </c>
      <c r="B479">
        <v>0</v>
      </c>
      <c r="C479">
        <v>0</v>
      </c>
      <c r="D479">
        <v>0</v>
      </c>
      <c r="E479">
        <v>0</v>
      </c>
      <c r="J479">
        <v>0</v>
      </c>
    </row>
    <row r="480" spans="1:10" x14ac:dyDescent="0.45">
      <c r="A480" s="256" t="s">
        <v>52</v>
      </c>
      <c r="B480">
        <v>0</v>
      </c>
      <c r="C480">
        <v>0</v>
      </c>
      <c r="D480">
        <v>0</v>
      </c>
      <c r="E480">
        <v>0</v>
      </c>
      <c r="J480">
        <v>0</v>
      </c>
    </row>
    <row r="481" spans="1:10" x14ac:dyDescent="0.45">
      <c r="A481" s="253" t="s">
        <v>1336</v>
      </c>
      <c r="B481">
        <v>0</v>
      </c>
      <c r="C481">
        <v>0</v>
      </c>
      <c r="D481">
        <v>0</v>
      </c>
      <c r="E481">
        <v>0</v>
      </c>
      <c r="J481">
        <v>0</v>
      </c>
    </row>
    <row r="482" spans="1:10" x14ac:dyDescent="0.45">
      <c r="A482" s="254" t="s">
        <v>483</v>
      </c>
      <c r="B482">
        <v>0</v>
      </c>
      <c r="C482">
        <v>0</v>
      </c>
      <c r="D482">
        <v>0</v>
      </c>
      <c r="E482">
        <v>0</v>
      </c>
      <c r="J482">
        <v>0</v>
      </c>
    </row>
    <row r="483" spans="1:10" x14ac:dyDescent="0.45">
      <c r="A483" s="255" t="s">
        <v>575</v>
      </c>
      <c r="B483">
        <v>0</v>
      </c>
      <c r="C483">
        <v>0</v>
      </c>
      <c r="D483">
        <v>0</v>
      </c>
      <c r="E483">
        <v>0</v>
      </c>
      <c r="J483">
        <v>0</v>
      </c>
    </row>
    <row r="484" spans="1:10" x14ac:dyDescent="0.45">
      <c r="A484" s="256" t="s">
        <v>497</v>
      </c>
      <c r="B484">
        <v>0</v>
      </c>
      <c r="C484">
        <v>0</v>
      </c>
      <c r="D484">
        <v>0</v>
      </c>
      <c r="E484">
        <v>0</v>
      </c>
      <c r="J484">
        <v>0</v>
      </c>
    </row>
    <row r="485" spans="1:10" x14ac:dyDescent="0.45">
      <c r="A485" s="255" t="s">
        <v>169</v>
      </c>
      <c r="B485">
        <v>0</v>
      </c>
      <c r="C485">
        <v>0</v>
      </c>
      <c r="D485">
        <v>0</v>
      </c>
      <c r="E485">
        <v>0</v>
      </c>
      <c r="J485">
        <v>0</v>
      </c>
    </row>
    <row r="486" spans="1:10" x14ac:dyDescent="0.45">
      <c r="A486" s="256" t="s">
        <v>492</v>
      </c>
      <c r="B486">
        <v>0</v>
      </c>
      <c r="C486">
        <v>0</v>
      </c>
      <c r="D486">
        <v>0</v>
      </c>
      <c r="E486">
        <v>0</v>
      </c>
      <c r="J486">
        <v>0</v>
      </c>
    </row>
    <row r="487" spans="1:10" x14ac:dyDescent="0.45">
      <c r="A487" s="255" t="s">
        <v>1336</v>
      </c>
      <c r="B487">
        <v>0</v>
      </c>
      <c r="C487">
        <v>0</v>
      </c>
      <c r="D487">
        <v>0</v>
      </c>
      <c r="E487">
        <v>0</v>
      </c>
      <c r="J487">
        <v>0</v>
      </c>
    </row>
    <row r="488" spans="1:10" x14ac:dyDescent="0.45">
      <c r="A488" s="256" t="s">
        <v>29</v>
      </c>
      <c r="B488">
        <v>0</v>
      </c>
      <c r="C488">
        <v>0</v>
      </c>
      <c r="D488">
        <v>0</v>
      </c>
      <c r="E488">
        <v>0</v>
      </c>
      <c r="J488">
        <v>0</v>
      </c>
    </row>
    <row r="489" spans="1:10" x14ac:dyDescent="0.45">
      <c r="A489" s="256" t="s">
        <v>159</v>
      </c>
      <c r="B489">
        <v>0</v>
      </c>
      <c r="C489">
        <v>0</v>
      </c>
      <c r="D489">
        <v>0</v>
      </c>
      <c r="E489">
        <v>0</v>
      </c>
      <c r="J489">
        <v>0</v>
      </c>
    </row>
    <row r="490" spans="1:10" x14ac:dyDescent="0.45">
      <c r="A490" s="255" t="s">
        <v>539</v>
      </c>
      <c r="B490">
        <v>0</v>
      </c>
      <c r="C490">
        <v>0</v>
      </c>
      <c r="D490">
        <v>0</v>
      </c>
      <c r="E490">
        <v>0</v>
      </c>
      <c r="J490">
        <v>0</v>
      </c>
    </row>
    <row r="491" spans="1:10" x14ac:dyDescent="0.45">
      <c r="A491" s="256" t="s">
        <v>486</v>
      </c>
      <c r="B491">
        <v>0</v>
      </c>
      <c r="C491">
        <v>0</v>
      </c>
      <c r="D491">
        <v>0</v>
      </c>
      <c r="E491">
        <v>0</v>
      </c>
      <c r="J491">
        <v>0</v>
      </c>
    </row>
    <row r="492" spans="1:10" x14ac:dyDescent="0.45">
      <c r="A492" s="255" t="s">
        <v>1315</v>
      </c>
      <c r="B492">
        <v>0</v>
      </c>
      <c r="C492">
        <v>0</v>
      </c>
      <c r="D492">
        <v>0</v>
      </c>
      <c r="E492">
        <v>0</v>
      </c>
      <c r="J492">
        <v>0</v>
      </c>
    </row>
    <row r="493" spans="1:10" x14ac:dyDescent="0.45">
      <c r="A493" s="256" t="s">
        <v>501</v>
      </c>
      <c r="B493">
        <v>0</v>
      </c>
      <c r="C493">
        <v>0</v>
      </c>
      <c r="D493">
        <v>0</v>
      </c>
      <c r="E493">
        <v>0</v>
      </c>
      <c r="J493">
        <v>0</v>
      </c>
    </row>
    <row r="494" spans="1:10" x14ac:dyDescent="0.45">
      <c r="A494" s="254" t="s">
        <v>484</v>
      </c>
      <c r="B494">
        <v>0</v>
      </c>
      <c r="C494">
        <v>0</v>
      </c>
      <c r="D494">
        <v>0</v>
      </c>
      <c r="E494">
        <v>0</v>
      </c>
      <c r="J494">
        <v>0</v>
      </c>
    </row>
    <row r="495" spans="1:10" x14ac:dyDescent="0.45">
      <c r="A495" s="255" t="s">
        <v>575</v>
      </c>
      <c r="B495">
        <v>0</v>
      </c>
      <c r="C495">
        <v>0</v>
      </c>
      <c r="D495">
        <v>0</v>
      </c>
      <c r="E495">
        <v>0</v>
      </c>
      <c r="J495">
        <v>0</v>
      </c>
    </row>
    <row r="496" spans="1:10" x14ac:dyDescent="0.45">
      <c r="A496" s="256" t="s">
        <v>497</v>
      </c>
      <c r="B496">
        <v>0</v>
      </c>
      <c r="C496">
        <v>0</v>
      </c>
      <c r="D496">
        <v>0</v>
      </c>
      <c r="E496">
        <v>0</v>
      </c>
      <c r="J496">
        <v>0</v>
      </c>
    </row>
    <row r="497" spans="1:10" x14ac:dyDescent="0.45">
      <c r="A497" s="255" t="s">
        <v>169</v>
      </c>
      <c r="B497">
        <v>0</v>
      </c>
      <c r="C497">
        <v>0</v>
      </c>
      <c r="D497">
        <v>0</v>
      </c>
      <c r="E497">
        <v>0</v>
      </c>
      <c r="J497">
        <v>0</v>
      </c>
    </row>
    <row r="498" spans="1:10" x14ac:dyDescent="0.45">
      <c r="A498" s="256" t="s">
        <v>492</v>
      </c>
      <c r="B498">
        <v>0</v>
      </c>
      <c r="C498">
        <v>0</v>
      </c>
      <c r="D498">
        <v>0</v>
      </c>
      <c r="E498">
        <v>0</v>
      </c>
      <c r="J498">
        <v>0</v>
      </c>
    </row>
    <row r="499" spans="1:10" x14ac:dyDescent="0.45">
      <c r="A499" s="255" t="s">
        <v>1336</v>
      </c>
      <c r="B499">
        <v>0</v>
      </c>
      <c r="C499">
        <v>0</v>
      </c>
      <c r="D499">
        <v>0</v>
      </c>
      <c r="E499">
        <v>0</v>
      </c>
      <c r="J499">
        <v>0</v>
      </c>
    </row>
    <row r="500" spans="1:10" x14ac:dyDescent="0.45">
      <c r="A500" s="256" t="s">
        <v>29</v>
      </c>
      <c r="B500">
        <v>0</v>
      </c>
      <c r="C500">
        <v>0</v>
      </c>
      <c r="D500">
        <v>0</v>
      </c>
      <c r="E500">
        <v>0</v>
      </c>
      <c r="J500">
        <v>0</v>
      </c>
    </row>
    <row r="501" spans="1:10" x14ac:dyDescent="0.45">
      <c r="A501" s="256" t="s">
        <v>159</v>
      </c>
      <c r="B501">
        <v>0</v>
      </c>
      <c r="C501">
        <v>0</v>
      </c>
      <c r="D501">
        <v>0</v>
      </c>
      <c r="E501">
        <v>0</v>
      </c>
      <c r="J501">
        <v>0</v>
      </c>
    </row>
    <row r="502" spans="1:10" x14ac:dyDescent="0.45">
      <c r="A502" s="255" t="s">
        <v>539</v>
      </c>
      <c r="B502">
        <v>0</v>
      </c>
      <c r="C502">
        <v>0</v>
      </c>
      <c r="D502">
        <v>0</v>
      </c>
      <c r="E502">
        <v>0</v>
      </c>
      <c r="J502">
        <v>0</v>
      </c>
    </row>
    <row r="503" spans="1:10" x14ac:dyDescent="0.45">
      <c r="A503" s="256" t="s">
        <v>486</v>
      </c>
      <c r="B503">
        <v>0</v>
      </c>
      <c r="C503">
        <v>0</v>
      </c>
      <c r="D503">
        <v>0</v>
      </c>
      <c r="E503">
        <v>0</v>
      </c>
      <c r="J503">
        <v>0</v>
      </c>
    </row>
    <row r="504" spans="1:10" x14ac:dyDescent="0.45">
      <c r="A504" s="255" t="s">
        <v>1315</v>
      </c>
      <c r="B504">
        <v>0</v>
      </c>
      <c r="C504">
        <v>0</v>
      </c>
      <c r="D504">
        <v>0</v>
      </c>
      <c r="E504">
        <v>0</v>
      </c>
      <c r="J504">
        <v>0</v>
      </c>
    </row>
    <row r="505" spans="1:10" x14ac:dyDescent="0.45">
      <c r="A505" s="256" t="s">
        <v>501</v>
      </c>
      <c r="B505">
        <v>0</v>
      </c>
      <c r="C505">
        <v>0</v>
      </c>
      <c r="D505">
        <v>0</v>
      </c>
      <c r="E505">
        <v>0</v>
      </c>
      <c r="J505">
        <v>0</v>
      </c>
    </row>
    <row r="506" spans="1:10" x14ac:dyDescent="0.45">
      <c r="A506" s="254" t="s">
        <v>485</v>
      </c>
      <c r="B506">
        <v>0</v>
      </c>
      <c r="C506">
        <v>0</v>
      </c>
      <c r="D506">
        <v>0</v>
      </c>
      <c r="E506">
        <v>0</v>
      </c>
      <c r="J506">
        <v>0</v>
      </c>
    </row>
    <row r="507" spans="1:10" x14ac:dyDescent="0.45">
      <c r="A507" s="255" t="s">
        <v>575</v>
      </c>
      <c r="B507">
        <v>0</v>
      </c>
      <c r="C507">
        <v>0</v>
      </c>
      <c r="D507">
        <v>0</v>
      </c>
      <c r="E507">
        <v>0</v>
      </c>
      <c r="J507">
        <v>0</v>
      </c>
    </row>
    <row r="508" spans="1:10" x14ac:dyDescent="0.45">
      <c r="A508" s="256" t="s">
        <v>497</v>
      </c>
      <c r="B508">
        <v>0</v>
      </c>
      <c r="C508">
        <v>0</v>
      </c>
      <c r="D508">
        <v>0</v>
      </c>
      <c r="E508">
        <v>0</v>
      </c>
      <c r="J508">
        <v>0</v>
      </c>
    </row>
    <row r="509" spans="1:10" x14ac:dyDescent="0.45">
      <c r="A509" s="255" t="s">
        <v>169</v>
      </c>
      <c r="B509">
        <v>0</v>
      </c>
      <c r="C509">
        <v>0</v>
      </c>
      <c r="D509">
        <v>0</v>
      </c>
      <c r="E509">
        <v>0</v>
      </c>
      <c r="J509">
        <v>0</v>
      </c>
    </row>
    <row r="510" spans="1:10" x14ac:dyDescent="0.45">
      <c r="A510" s="256" t="s">
        <v>492</v>
      </c>
      <c r="B510">
        <v>0</v>
      </c>
      <c r="C510">
        <v>0</v>
      </c>
      <c r="D510">
        <v>0</v>
      </c>
      <c r="E510">
        <v>0</v>
      </c>
      <c r="J510">
        <v>0</v>
      </c>
    </row>
    <row r="511" spans="1:10" x14ac:dyDescent="0.45">
      <c r="A511" s="255" t="s">
        <v>1336</v>
      </c>
      <c r="B511">
        <v>0</v>
      </c>
      <c r="C511">
        <v>0</v>
      </c>
      <c r="D511">
        <v>0</v>
      </c>
      <c r="E511">
        <v>0</v>
      </c>
      <c r="J511">
        <v>0</v>
      </c>
    </row>
    <row r="512" spans="1:10" x14ac:dyDescent="0.45">
      <c r="A512" s="256" t="s">
        <v>29</v>
      </c>
      <c r="B512">
        <v>0</v>
      </c>
      <c r="C512">
        <v>0</v>
      </c>
      <c r="D512">
        <v>0</v>
      </c>
      <c r="E512">
        <v>0</v>
      </c>
      <c r="J512">
        <v>0</v>
      </c>
    </row>
    <row r="513" spans="1:10" x14ac:dyDescent="0.45">
      <c r="A513" s="256" t="s">
        <v>159</v>
      </c>
      <c r="B513">
        <v>0</v>
      </c>
      <c r="C513">
        <v>0</v>
      </c>
      <c r="D513">
        <v>0</v>
      </c>
      <c r="E513">
        <v>0</v>
      </c>
      <c r="J513">
        <v>0</v>
      </c>
    </row>
    <row r="514" spans="1:10" x14ac:dyDescent="0.45">
      <c r="A514" s="255" t="s">
        <v>539</v>
      </c>
      <c r="B514">
        <v>0</v>
      </c>
      <c r="C514">
        <v>0</v>
      </c>
      <c r="D514">
        <v>0</v>
      </c>
      <c r="E514">
        <v>0</v>
      </c>
      <c r="J514">
        <v>0</v>
      </c>
    </row>
    <row r="515" spans="1:10" x14ac:dyDescent="0.45">
      <c r="A515" s="256" t="s">
        <v>486</v>
      </c>
      <c r="B515">
        <v>0</v>
      </c>
      <c r="C515">
        <v>0</v>
      </c>
      <c r="D515">
        <v>0</v>
      </c>
      <c r="E515">
        <v>0</v>
      </c>
      <c r="J515">
        <v>0</v>
      </c>
    </row>
    <row r="516" spans="1:10" x14ac:dyDescent="0.45">
      <c r="A516" s="255" t="s">
        <v>1315</v>
      </c>
      <c r="B516">
        <v>0</v>
      </c>
      <c r="C516">
        <v>0</v>
      </c>
      <c r="D516">
        <v>0</v>
      </c>
      <c r="E516">
        <v>0</v>
      </c>
      <c r="J516">
        <v>0</v>
      </c>
    </row>
    <row r="517" spans="1:10" x14ac:dyDescent="0.45">
      <c r="A517" s="256" t="s">
        <v>501</v>
      </c>
      <c r="B517">
        <v>0</v>
      </c>
      <c r="C517">
        <v>0</v>
      </c>
      <c r="D517">
        <v>0</v>
      </c>
      <c r="E517">
        <v>0</v>
      </c>
      <c r="J517">
        <v>0</v>
      </c>
    </row>
    <row r="518" spans="1:10" x14ac:dyDescent="0.45">
      <c r="A518" s="1" t="s">
        <v>1335</v>
      </c>
      <c r="B518">
        <v>0</v>
      </c>
      <c r="C518">
        <v>0</v>
      </c>
      <c r="D518">
        <v>0</v>
      </c>
      <c r="E518">
        <v>0</v>
      </c>
      <c r="F518">
        <v>0</v>
      </c>
      <c r="G518">
        <v>0</v>
      </c>
      <c r="H518">
        <v>0</v>
      </c>
      <c r="I518">
        <v>0</v>
      </c>
      <c r="J518">
        <v>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c390358-b15a-42f6-bd83-21182b663b60">
      <UserInfo>
        <DisplayName>Aurebekk, Ove</DisplayName>
        <AccountId>33</AccountId>
        <AccountType/>
      </UserInfo>
      <UserInfo>
        <DisplayName>Mathisen, Marit</DisplayName>
        <AccountId>12</AccountId>
        <AccountType/>
      </UserInfo>
    </SharedWithUsers>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7C245552325BDA498BFAB86E5A3CAFE6" ma:contentTypeVersion="16" ma:contentTypeDescription="Parent content type for BEREC documents" ma:contentTypeScope="" ma:versionID="c6e70ef949d02d979fb77db56dd92e5b">
  <xsd:schema xmlns:xsd="http://www.w3.org/2001/XMLSchema" xmlns:xs="http://www.w3.org/2001/XMLSchema" xmlns:p="http://schemas.microsoft.com/office/2006/metadata/properties" xmlns:ns2="0c390358-b15a-42f6-bd83-21182b663b60" targetNamespace="http://schemas.microsoft.com/office/2006/metadata/properties" ma:root="true" ma:fieldsID="e20e6925746d348ff2fc4c9916e325d9"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BERECNetAresDocumentId" minOccurs="0"/>
                <xsd:element ref="ns2:BERECNetAresSaveNumber" minOccurs="0"/>
                <xsd:element ref="ns2:BERECNetAresRegister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BERECNetAresDocumentId" ma:index="14" nillable="true" ma:displayName="Ares Document Id" ma:internalName="BERECNetAresDocumentId">
      <xsd:simpleType>
        <xsd:restriction base="dms:Text"/>
      </xsd:simpleType>
    </xsd:element>
    <xsd:element name="BERECNetAresSaveNumber" ma:index="15" nillable="true" ma:displayName="Save Number" ma:internalName="BERECNetAresSaveNumber">
      <xsd:simpleType>
        <xsd:restriction base="dms:Text"/>
      </xsd:simpleType>
    </xsd:element>
    <xsd:element name="BERECNetAresRegisterNumber" ma:index="16" nillable="true" ma:displayName="Register Number" ma:default="No Data" ma:internalName="BERECNetAresRegisterNumber">
      <xsd:simpleType>
        <xsd:restriction base="dms:Text"/>
      </xsd:simpleType>
    </xsd:element>
    <xsd:element name="BERECNetAresTransactionId" ma:index="17" nillable="true" ma:displayName="Transaction Id" ma:internalName="BERECNetAresTransactionId">
      <xsd:simpleType>
        <xsd:restriction base="dms:Text"/>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1 a I 0 V + D W l S O j A A A A 9 w A A A B I A H A B D b 2 5 m a W c v U G F j a 2 F n Z S 5 4 b W w g o h g A K K A U A A A A A A A A A A A A A A A A A A A A A A A A A A A A h Y 9 N C s I w G E S v U r J v / k S Q k q Y L t x Y E Q d y G N L b B 9 o s 0 q e n d X H g k r 2 B F q + 5 c z p u 3 m L l f b 6 I Y u z a 5 m N 5 b B z l i m K L E g H a V h T p H Q z i m K 1 R I s V X 6 p G q T T D L 4 b P R V j p o Q z h k h M U Y c F 9 j 1 N e G U M n I o N z v d m E 6 h j 2 z / y 6 k F H x R o g 6 T Y v 8 Z I j h m n m H O O q S A z F K W F r 8 C n v c / 2 B 4 r 1 0 I a h N 9 J A y p Z T N 2 d B 3 i f k A 1 B L A w Q U A A I A C A D V o j 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a I 0 V y i K R 7 g O A A A A E Q A A A B M A H A B G b 3 J t d W x h c y 9 T Z W N 0 a W 9 u M S 5 t I K I Y A C i g F A A A A A A A A A A A A A A A A A A A A A A A A A A A A C t O T S 7 J z M 9 T C I b Q h t Y A U E s B A i 0 A F A A C A A g A 1 a I 0 V + D W l S O j A A A A 9 w A A A B I A A A A A A A A A A A A A A A A A A A A A A E N v b m Z p Z y 9 Q Y W N r Y W d l L n h t b F B L A Q I t A B Q A A g A I A N W i N F c P y u m r p A A A A O k A A A A T A A A A A A A A A A A A A A A A A O 8 A A A B b Q 2 9 u d G V u d F 9 U e X B l c 1 0 u e G 1 s U E s B A i 0 A F A A C A A g A 1 a I 0 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2 o w y J 2 r r V B v b l e n m 3 3 R e w A A A A A A g A A A A A A A 2 Y A A M A A A A A Q A A A A E m j T J A 0 b P M + N q 3 T 4 R V G H 3 A A A A A A E g A A A o A A A A B A A A A A G T q R s i O F 6 E a v + D / i 1 k E m P U A A A A K T 7 L G m t U V D d / z Z x E 6 M P 4 f x 2 d p V I M G Z D / 3 m C c T u w 7 p J 8 1 p H 4 I 9 a j E t W P S i 1 P q 3 J j D y N y C 7 e V d 9 f k d T 7 b I k C P F Y + A C l o c Z F 2 X E 7 r C w E i + 9 3 g E F A A A A E D C C x M X c r j V D z X q e Y G O g g U l z b E f < / D a t a M a s h u p > 
</file>

<file path=customXml/itemProps1.xml><?xml version="1.0" encoding="utf-8"?>
<ds:datastoreItem xmlns:ds="http://schemas.openxmlformats.org/officeDocument/2006/customXml" ds:itemID="{A159E59C-246D-486C-B7ED-C844E5C7B623}">
  <ds:schemaRefs>
    <ds:schemaRef ds:uri="http://schemas.openxmlformats.org/package/2006/metadata/core-properties"/>
    <ds:schemaRef ds:uri="http://schemas.microsoft.com/office/infopath/2007/PartnerControls"/>
    <ds:schemaRef ds:uri="http://schemas.microsoft.com/office/2006/documentManagement/types"/>
    <ds:schemaRef ds:uri="0c390358-b15a-42f6-bd83-21182b663b60"/>
    <ds:schemaRef ds:uri="http://schemas.microsoft.com/office/2006/metadata/properties"/>
    <ds:schemaRef ds:uri="http://purl.org/dc/elements/1.1/"/>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2C496871-2792-45DE-8011-76F4C24319F4}">
  <ds:schemaRefs>
    <ds:schemaRef ds:uri="http://schemas.microsoft.com/sharepoint/v3/contenttype/forms"/>
  </ds:schemaRefs>
</ds:datastoreItem>
</file>

<file path=customXml/itemProps3.xml><?xml version="1.0" encoding="utf-8"?>
<ds:datastoreItem xmlns:ds="http://schemas.openxmlformats.org/officeDocument/2006/customXml" ds:itemID="{3B4182E1-9C73-49C6-BB9C-7F647E6BA19B}"/>
</file>

<file path=customXml/itemProps4.xml><?xml version="1.0" encoding="utf-8"?>
<ds:datastoreItem xmlns:ds="http://schemas.openxmlformats.org/officeDocument/2006/customXml" ds:itemID="{BA0A525F-FCDD-4C46-9A4E-0E7B5B0E4D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107</vt:i4>
      </vt:variant>
    </vt:vector>
  </HeadingPairs>
  <TitlesOfParts>
    <vt:vector size="117" baseType="lpstr">
      <vt:lpstr>Overview and definitions</vt:lpstr>
      <vt:lpstr>Exchange rates</vt:lpstr>
      <vt:lpstr>Data questionnaire - mobile</vt:lpstr>
      <vt:lpstr>Data - connected objects</vt:lpstr>
      <vt:lpstr>Data - Western Balkan</vt:lpstr>
      <vt:lpstr>Transparency questionnaire</vt:lpstr>
      <vt:lpstr>Transparency - per-country</vt:lpstr>
      <vt:lpstr>Data questionnaire references</vt:lpstr>
      <vt:lpstr>PivotTable</vt:lpstr>
      <vt:lpstr>Data import structure</vt:lpstr>
      <vt:lpstr>access_seeker</vt:lpstr>
      <vt:lpstr>active_SIM_eSIM_card</vt:lpstr>
      <vt:lpstr>actual_limit</vt:lpstr>
      <vt:lpstr>Africa</vt:lpstr>
      <vt:lpstr>alternative_tariff</vt:lpstr>
      <vt:lpstr>'Transparency questionnaire'!Alternative_tariffs_nonEEA</vt:lpstr>
      <vt:lpstr>Americas</vt:lpstr>
      <vt:lpstr>Asia</vt:lpstr>
      <vt:lpstr>Australia_and_New_Zealand</vt:lpstr>
      <vt:lpstr>balanced_revenues</vt:lpstr>
      <vt:lpstr>balanced_traffic</vt:lpstr>
      <vt:lpstr>bundle_revenues_M2M</vt:lpstr>
      <vt:lpstr>Central_Asia</vt:lpstr>
      <vt:lpstr>charges</vt:lpstr>
      <vt:lpstr>CIR_calculation</vt:lpstr>
      <vt:lpstr>connected_object___device</vt:lpstr>
      <vt:lpstr>control_mechanism_based_on_objective_indicators</vt:lpstr>
      <vt:lpstr>corporate_subscribers</vt:lpstr>
      <vt:lpstr>Countries_per_region</vt:lpstr>
      <vt:lpstr>cut_off_limit</vt:lpstr>
      <vt:lpstr>data_roaming_limit</vt:lpstr>
      <vt:lpstr>Daten</vt:lpstr>
      <vt:lpstr>Definition_Western_Balkan</vt:lpstr>
      <vt:lpstr>domestic_revenues</vt:lpstr>
      <vt:lpstr>domestic_revenues_M2M</vt:lpstr>
      <vt:lpstr>domestic_units</vt:lpstr>
      <vt:lpstr>Eastern_Asia</vt:lpstr>
      <vt:lpstr>EEA_revenues</vt:lpstr>
      <vt:lpstr>EEA_roaming_enabled_subscribers</vt:lpstr>
      <vt:lpstr>EEA_units</vt:lpstr>
      <vt:lpstr>EU_EEA_roaming_revenues_M2M</vt:lpstr>
      <vt:lpstr>Europe</vt:lpstr>
      <vt:lpstr>Examples_for_the_calculation_of_balanced_and_unbalanced_traffic</vt:lpstr>
      <vt:lpstr>Fair_Use_Policy__FUP</vt:lpstr>
      <vt:lpstr>FUP_mechanisms</vt:lpstr>
      <vt:lpstr>'Transparency questionnaire'!FUP_nonEEA</vt:lpstr>
      <vt:lpstr>'Transparency questionnaire'!In_how_many_countries_do_you_offer_5G_roaming_services?</vt:lpstr>
      <vt:lpstr>inbound_traffic</vt:lpstr>
      <vt:lpstr>Latin_America_and_the_Caribbean</vt:lpstr>
      <vt:lpstr>LPWAN</vt:lpstr>
      <vt:lpstr>Melanesia</vt:lpstr>
      <vt:lpstr>Micronesia</vt:lpstr>
      <vt:lpstr>mobile_subscription</vt:lpstr>
      <vt:lpstr>network_generations_and_technologies</vt:lpstr>
      <vt:lpstr>Non_EEA_Europe</vt:lpstr>
      <vt:lpstr>non_terrestrial_network</vt:lpstr>
      <vt:lpstr>Northern_Africa</vt:lpstr>
      <vt:lpstr>Northern_America</vt:lpstr>
      <vt:lpstr>number_of_subscribers_that_were_roaming</vt:lpstr>
      <vt:lpstr>objects___devices_in_permanent_roaming</vt:lpstr>
      <vt:lpstr>Oceania</vt:lpstr>
      <vt:lpstr>open_data_bundle</vt:lpstr>
      <vt:lpstr>other_pricing_schemes_than_per_unit_pricing</vt:lpstr>
      <vt:lpstr>outbound_traffic</vt:lpstr>
      <vt:lpstr>Outermost_regions_Africa</vt:lpstr>
      <vt:lpstr>Outermost_regions_Americas</vt:lpstr>
      <vt:lpstr>permanent_roaming_revenues_M2M</vt:lpstr>
      <vt:lpstr>personal_page</vt:lpstr>
      <vt:lpstr>Polynesia</vt:lpstr>
      <vt:lpstr>'Data - connected objects'!Print_Area</vt:lpstr>
      <vt:lpstr>'Data - Western Balkan'!Print_Area</vt:lpstr>
      <vt:lpstr>'Data questionnaire - mobile'!Print_Area</vt:lpstr>
      <vt:lpstr>'Exchange rates'!Print_Area</vt:lpstr>
      <vt:lpstr>'Overview and definitions'!Print_Area</vt:lpstr>
      <vt:lpstr>'Transparency - per-country'!Print_Area</vt:lpstr>
      <vt:lpstr>'Transparency questionnaire'!Print_Area</vt:lpstr>
      <vt:lpstr>prioritisation</vt:lpstr>
      <vt:lpstr>rates_charged</vt:lpstr>
      <vt:lpstr>rates_paid</vt:lpstr>
      <vt:lpstr>revenues_that_include_more_than_one_mobile_service</vt:lpstr>
      <vt:lpstr>RLAH_____for_not_providing_the_stable_link</vt:lpstr>
      <vt:lpstr>RLAH_____non_compliance_from_abusive_or_anomalous_usage</vt:lpstr>
      <vt:lpstr>RLAH____derogation</vt:lpstr>
      <vt:lpstr>RLAH____exceeding_FUP</vt:lpstr>
      <vt:lpstr>RLAH_tariff</vt:lpstr>
      <vt:lpstr>roaming_day</vt:lpstr>
      <vt:lpstr>roaming_revenues_from_regulated_metered_tariffs</vt:lpstr>
      <vt:lpstr>RoW_revenues</vt:lpstr>
      <vt:lpstr>RoW_roaming_revenues_M2M</vt:lpstr>
      <vt:lpstr>RoW_units</vt:lpstr>
      <vt:lpstr>seamless_handover</vt:lpstr>
      <vt:lpstr>Section_D</vt:lpstr>
      <vt:lpstr>Section_E</vt:lpstr>
      <vt:lpstr>SIM_card</vt:lpstr>
      <vt:lpstr>South_Eastern_Asia</vt:lpstr>
      <vt:lpstr>Southern_Asia</vt:lpstr>
      <vt:lpstr>stable_links</vt:lpstr>
      <vt:lpstr>steering</vt:lpstr>
      <vt:lpstr>Sub_Saharan_Africa</vt:lpstr>
      <vt:lpstr>subscribers_with_a_corporate_tariff</vt:lpstr>
      <vt:lpstr>total_inbound_traffic</vt:lpstr>
      <vt:lpstr>trading_platforms</vt:lpstr>
      <vt:lpstr>traffic_via_trading_platforms</vt:lpstr>
      <vt:lpstr>transit_revenues</vt:lpstr>
      <vt:lpstr>transit_traffic</vt:lpstr>
      <vt:lpstr>unbalanced_rates_charged</vt:lpstr>
      <vt:lpstr>unbalanced_rates_paid</vt:lpstr>
      <vt:lpstr>unbalanced_revenues</vt:lpstr>
      <vt:lpstr>unbalanced_traffic</vt:lpstr>
      <vt:lpstr>units_for_wholesale_charges_per_SIM</vt:lpstr>
      <vt:lpstr>WB_data_questionnaire</vt:lpstr>
      <vt:lpstr>Western_Asia</vt:lpstr>
      <vt:lpstr>Western_Balkan</vt:lpstr>
      <vt:lpstr>wholesale_charges_per_SIM</vt:lpstr>
      <vt:lpstr>wholesale_outbound_roaming</vt:lpstr>
      <vt:lpstr>wholesale_roaming_resale_access</vt:lpstr>
      <vt:lpstr>window_control_mechanism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RTR</dc:creator>
  <cp:keywords/>
  <dc:description/>
  <cp:lastModifiedBy>Janis DRAZNIEKS</cp:lastModifiedBy>
  <cp:revision/>
  <cp:lastPrinted>2022-09-20T08:34:34Z</cp:lastPrinted>
  <dcterms:created xsi:type="dcterms:W3CDTF">2022-02-15T09:25:52Z</dcterms:created>
  <dcterms:modified xsi:type="dcterms:W3CDTF">2025-09-23T12:24:14Z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0x010100348BBC749770A9448BF8F9835E32760A007C245552325BDA498BFAB86E5A3CAFE6</vt:lpwstr>
  </property>
</Properties>
</file>